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465" windowWidth="20730" windowHeight="11760" activeTab="5"/>
  </bookViews>
  <sheets>
    <sheet name="Data" sheetId="2" r:id="rId1"/>
    <sheet name="Question #1" sheetId="3" r:id="rId2"/>
    <sheet name="Question #2" sheetId="5" r:id="rId3"/>
    <sheet name="Question #3" sheetId="6" r:id="rId4"/>
    <sheet name="Question #4" sheetId="7" r:id="rId5"/>
    <sheet name="Question #5" sheetId="8" r:id="rId6"/>
  </sheets>
  <definedNames>
    <definedName name="_xlnm._FilterDatabase" localSheetId="1" hidden="1">'Question #1'!$D$1:$E$1</definedName>
    <definedName name="_xlnm._FilterDatabase" localSheetId="2" hidden="1">'Question #2'!$A$1:$B$1</definedName>
    <definedName name="_xlnm._FilterDatabase" localSheetId="3" hidden="1">'Question #3'!$A$1:$B$1</definedName>
    <definedName name="_xlnm._FilterDatabase" localSheetId="4" hidden="1">'Question #4'!$F$1:$H$1</definedName>
  </definedNames>
  <calcPr calcId="124519"/>
  <fileRecoveryPr repairLoad="1"/>
</workbook>
</file>

<file path=xl/calcChain.xml><?xml version="1.0" encoding="utf-8"?>
<calcChain xmlns="http://schemas.openxmlformats.org/spreadsheetml/2006/main">
  <c r="I4" i="8"/>
  <c r="I3"/>
  <c r="H4"/>
  <c r="H3"/>
  <c r="G4"/>
  <c r="G3"/>
  <c r="F4"/>
  <c r="F3"/>
  <c r="N27" i="7"/>
  <c r="N31" s="1"/>
  <c r="N26"/>
  <c r="N25"/>
  <c r="N7"/>
  <c r="N12" s="1"/>
  <c r="N13" s="1"/>
  <c r="N6"/>
  <c r="N5"/>
  <c r="E9" i="6"/>
  <c r="E14" s="1"/>
  <c r="E15" s="1"/>
  <c r="E8"/>
  <c r="E7"/>
  <c r="E13"/>
  <c r="H77" i="5"/>
  <c r="H76"/>
  <c r="H71"/>
  <c r="H70"/>
  <c r="H69"/>
  <c r="H75" s="1"/>
  <c r="H53"/>
  <c r="H49"/>
  <c r="H54" s="1"/>
  <c r="H55" s="1"/>
  <c r="H56" s="1"/>
  <c r="H59" s="1"/>
  <c r="H48"/>
  <c r="H47"/>
  <c r="H44"/>
  <c r="H66" s="1"/>
  <c r="H33"/>
  <c r="H32"/>
  <c r="H27"/>
  <c r="H26"/>
  <c r="H25"/>
  <c r="H31" s="1"/>
  <c r="H8"/>
  <c r="H13" s="1"/>
  <c r="H14" s="1"/>
  <c r="H15" s="1"/>
  <c r="H7"/>
  <c r="H6"/>
  <c r="H12" s="1"/>
  <c r="H71" i="3"/>
  <c r="H76" s="1"/>
  <c r="H77" s="1"/>
  <c r="H70"/>
  <c r="H69"/>
  <c r="H66"/>
  <c r="H49"/>
  <c r="H54" s="1"/>
  <c r="H55" s="1"/>
  <c r="H48"/>
  <c r="H47"/>
  <c r="H53"/>
  <c r="H44"/>
  <c r="N32" i="7" l="1"/>
  <c r="N33" s="1"/>
  <c r="N34" s="1"/>
  <c r="N37" s="1"/>
  <c r="N11"/>
  <c r="N14" s="1"/>
  <c r="E16" i="6"/>
  <c r="E20" s="1"/>
  <c r="H18" i="5"/>
  <c r="H78"/>
  <c r="H34"/>
  <c r="H37" s="1"/>
  <c r="H60"/>
  <c r="H81"/>
  <c r="H82"/>
  <c r="H19"/>
  <c r="H75" i="3"/>
  <c r="H78" s="1"/>
  <c r="H81" s="1"/>
  <c r="H56"/>
  <c r="H60" s="1"/>
  <c r="N38" i="7" l="1"/>
  <c r="N17"/>
  <c r="N18"/>
  <c r="E19" i="6"/>
  <c r="H38" i="5"/>
  <c r="H82" i="3"/>
  <c r="H59"/>
  <c r="H27" l="1"/>
  <c r="H32" s="1"/>
  <c r="H33" s="1"/>
  <c r="H26"/>
  <c r="H25"/>
  <c r="H8"/>
  <c r="H7"/>
  <c r="H6"/>
  <c r="H12" s="1"/>
  <c r="H13"/>
  <c r="H14" s="1"/>
  <c r="H31" l="1"/>
  <c r="H34" s="1"/>
  <c r="H37" s="1"/>
  <c r="H15"/>
  <c r="H18" s="1"/>
  <c r="H38" l="1"/>
  <c r="H19"/>
</calcChain>
</file>

<file path=xl/sharedStrings.xml><?xml version="1.0" encoding="utf-8"?>
<sst xmlns="http://schemas.openxmlformats.org/spreadsheetml/2006/main" count="925" uniqueCount="42">
  <si>
    <t>Employee</t>
  </si>
  <si>
    <t>Tenure</t>
  </si>
  <si>
    <t>Yes</t>
  </si>
  <si>
    <t>No</t>
  </si>
  <si>
    <t/>
  </si>
  <si>
    <t>Starting Salary</t>
  </si>
  <si>
    <t>On Road Pct</t>
  </si>
  <si>
    <t>CIS Degree</t>
  </si>
  <si>
    <t>Stayed 3 Years</t>
  </si>
  <si>
    <t>State Univ</t>
  </si>
  <si>
    <t>Before three years</t>
  </si>
  <si>
    <t>Confidence Interval Estimate for the Mean</t>
  </si>
  <si>
    <t>Data</t>
  </si>
  <si>
    <t>Sample Standard Deviation</t>
  </si>
  <si>
    <t>Sample Mean</t>
  </si>
  <si>
    <t>Sample Size</t>
  </si>
  <si>
    <t>Confidence Level</t>
  </si>
  <si>
    <t>Intermediate Calculations</t>
  </si>
  <si>
    <t>Standard Error of the Mean</t>
  </si>
  <si>
    <t>Degrees of Freedom</t>
  </si>
  <si>
    <r>
      <t>t</t>
    </r>
    <r>
      <rPr>
        <sz val="11"/>
        <rFont val="Calibri"/>
        <family val="2"/>
      </rPr>
      <t xml:space="preserve"> Value</t>
    </r>
  </si>
  <si>
    <t>Interval Half Width</t>
  </si>
  <si>
    <t>Confidence Interval</t>
  </si>
  <si>
    <t>Interval Lower Limit</t>
  </si>
  <si>
    <t>Interval Upper Limit</t>
  </si>
  <si>
    <t>Part i) Calculate a 99% confidence interval for the mean starting salary of all employees who stay at least three years with C&amp;L</t>
  </si>
  <si>
    <t xml:space="preserve">Part ii) Calculate a 99% confidence interval for the mean starting salary of all employees who leave before three years. </t>
  </si>
  <si>
    <t xml:space="preserve">Part iii) What is the median for the starting salaries? Among all employees whose starting salary is below the median, calculate a 99% confidence interval for the proportion who stay with C&amp;L for at least three years. </t>
  </si>
  <si>
    <t>Median =</t>
  </si>
  <si>
    <t>Part iv) Among all employees whose starting salary is above the median, calculate a 99% confidence interval for the proportion who stay with C&amp;L for at least three years.</t>
  </si>
  <si>
    <t xml:space="preserve">Part i) Calculate a 90% confidence interval for the mean percentage of time on the road of all employees who stay at least three years with C&amp;L. </t>
  </si>
  <si>
    <t xml:space="preserve">Part ii) Calculate a 90% confidence interval for the mean percentage of time on the road of all employees who leave before three years. </t>
  </si>
  <si>
    <t xml:space="preserve">Part iii) What is the median for percentage of time on the road? Among all employees whose percentage of time on the road is below the median, calculate a 90% confidence interval for the proportion who stay with C&amp;L for at least three years. </t>
  </si>
  <si>
    <t>Part iv) Among all employees whose percentage of time on the road is above the median, calculate a 90% confidence interval for the proportion who stay with C&amp;L for at least three years.</t>
  </si>
  <si>
    <t xml:space="preserve">Find a 95% confidence interval for the mean tenure (in months) of all employees who leave C&amp;L within three years of being hired. </t>
  </si>
  <si>
    <t>Flag 1</t>
  </si>
  <si>
    <t>Flag 0</t>
  </si>
  <si>
    <t>Flag</t>
  </si>
  <si>
    <t>Frequency</t>
  </si>
  <si>
    <t>Percent</t>
  </si>
  <si>
    <t>Cum. Frequency</t>
  </si>
  <si>
    <t>Cum. Percent</t>
  </si>
</sst>
</file>

<file path=xl/styles.xml><?xml version="1.0" encoding="utf-8"?>
<styleSheet xmlns="http://schemas.openxmlformats.org/spreadsheetml/2006/main">
  <numFmts count="1">
    <numFmt numFmtId="168" formatCode="0.000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9" fontId="2" fillId="0" borderId="0" xfId="2" applyFont="1"/>
    <xf numFmtId="0" fontId="3" fillId="0" borderId="0" xfId="1" applyFont="1" applyAlignment="1">
      <alignment horizontal="right"/>
    </xf>
    <xf numFmtId="0" fontId="3" fillId="0" borderId="0" xfId="1" applyFont="1"/>
    <xf numFmtId="9" fontId="3" fillId="0" borderId="0" xfId="1" applyNumberFormat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3" fillId="0" borderId="0" xfId="1" applyFont="1" applyBorder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6" fillId="2" borderId="3" xfId="1" applyFont="1" applyFill="1" applyBorder="1"/>
    <xf numFmtId="0" fontId="6" fillId="2" borderId="3" xfId="1" applyFont="1" applyFill="1" applyBorder="1" applyProtection="1">
      <protection locked="0"/>
    </xf>
    <xf numFmtId="9" fontId="6" fillId="2" borderId="3" xfId="2" applyFont="1" applyFill="1" applyBorder="1" applyProtection="1">
      <protection locked="0"/>
    </xf>
    <xf numFmtId="0" fontId="6" fillId="0" borderId="0" xfId="1" applyFont="1" applyFill="1" applyBorder="1"/>
    <xf numFmtId="9" fontId="6" fillId="0" borderId="0" xfId="2" applyFont="1" applyFill="1" applyBorder="1" applyProtection="1">
      <protection locked="0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Border="1"/>
    <xf numFmtId="0" fontId="7" fillId="0" borderId="3" xfId="1" applyFont="1" applyBorder="1"/>
    <xf numFmtId="168" fontId="3" fillId="0" borderId="3" xfId="1" applyNumberFormat="1" applyFont="1" applyBorder="1"/>
    <xf numFmtId="0" fontId="3" fillId="0" borderId="4" xfId="1" applyFont="1" applyBorder="1"/>
    <xf numFmtId="0" fontId="6" fillId="3" borderId="5" xfId="1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6" fillId="3" borderId="3" xfId="1" applyFont="1" applyFill="1" applyBorder="1"/>
    <xf numFmtId="2" fontId="6" fillId="3" borderId="3" xfId="1" applyNumberFormat="1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4" borderId="0" xfId="1" applyFont="1" applyFill="1"/>
    <xf numFmtId="0" fontId="0" fillId="0" borderId="0" xfId="0" applyAlignment="1">
      <alignment horizontal="left" wrapText="1"/>
    </xf>
    <xf numFmtId="0" fontId="3" fillId="0" borderId="0" xfId="1" applyFont="1" applyFill="1" applyAlignment="1">
      <alignment horizontal="left"/>
    </xf>
    <xf numFmtId="0" fontId="5" fillId="0" borderId="0" xfId="0" applyFont="1"/>
    <xf numFmtId="0" fontId="0" fillId="0" borderId="3" xfId="0" applyBorder="1" applyAlignment="1">
      <alignment horizontal="center"/>
    </xf>
    <xf numFmtId="9" fontId="0" fillId="0" borderId="3" xfId="4" applyFont="1" applyBorder="1" applyAlignment="1">
      <alignment horizontal="center"/>
    </xf>
  </cellXfs>
  <cellStyles count="5">
    <cellStyle name="Normal" xfId="0" builtinId="0" customBuiltin="1"/>
    <cellStyle name="Normal 2" xfId="1"/>
    <cellStyle name="Normal 3" xfId="3"/>
    <cellStyle name="Percent" xfId="4" builtinId="5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11</xdr:col>
      <xdr:colOff>9525</xdr:colOff>
      <xdr:row>1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819775" y="0"/>
          <a:ext cx="1838325" cy="371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I67"/>
  <sheetViews>
    <sheetView topLeftCell="A44" workbookViewId="0">
      <selection activeCell="D1" sqref="D1:G67"/>
    </sheetView>
  </sheetViews>
  <sheetFormatPr defaultColWidth="8.85546875" defaultRowHeight="15"/>
  <cols>
    <col min="1" max="1" width="9.85546875" style="5" bestFit="1" customWidth="1"/>
    <col min="2" max="2" width="13.7109375" style="3" bestFit="1" customWidth="1"/>
    <col min="3" max="3" width="11.28515625" style="3" customWidth="1"/>
    <col min="4" max="4" width="10.28515625" style="6" customWidth="1"/>
    <col min="5" max="5" width="11" style="6" customWidth="1"/>
    <col min="6" max="6" width="13.7109375" style="6" bestFit="1" customWidth="1"/>
    <col min="7" max="7" width="8.7109375" style="3" customWidth="1"/>
    <col min="8" max="258" width="9.140625" style="3"/>
    <col min="259" max="259" width="10.7109375" style="3" bestFit="1" customWidth="1"/>
    <col min="260" max="260" width="6.7109375" style="3" customWidth="1"/>
    <col min="261" max="261" width="9.85546875" style="3" bestFit="1" customWidth="1"/>
    <col min="262" max="262" width="10.7109375" style="3" bestFit="1" customWidth="1"/>
    <col min="263" max="263" width="6.7109375" style="3" customWidth="1"/>
    <col min="264" max="514" width="9.140625" style="3"/>
    <col min="515" max="515" width="10.7109375" style="3" bestFit="1" customWidth="1"/>
    <col min="516" max="516" width="6.7109375" style="3" customWidth="1"/>
    <col min="517" max="517" width="9.85546875" style="3" bestFit="1" customWidth="1"/>
    <col min="518" max="518" width="10.7109375" style="3" bestFit="1" customWidth="1"/>
    <col min="519" max="519" width="6.7109375" style="3" customWidth="1"/>
    <col min="520" max="770" width="9.140625" style="3"/>
    <col min="771" max="771" width="10.7109375" style="3" bestFit="1" customWidth="1"/>
    <col min="772" max="772" width="6.7109375" style="3" customWidth="1"/>
    <col min="773" max="773" width="9.85546875" style="3" bestFit="1" customWidth="1"/>
    <col min="774" max="774" width="10.7109375" style="3" bestFit="1" customWidth="1"/>
    <col min="775" max="775" width="6.7109375" style="3" customWidth="1"/>
    <col min="776" max="1026" width="9.140625" style="3"/>
    <col min="1027" max="1027" width="10.7109375" style="3" bestFit="1" customWidth="1"/>
    <col min="1028" max="1028" width="6.7109375" style="3" customWidth="1"/>
    <col min="1029" max="1029" width="9.85546875" style="3" bestFit="1" customWidth="1"/>
    <col min="1030" max="1030" width="10.7109375" style="3" bestFit="1" customWidth="1"/>
    <col min="1031" max="1031" width="6.7109375" style="3" customWidth="1"/>
    <col min="1032" max="1282" width="9.140625" style="3"/>
    <col min="1283" max="1283" width="10.7109375" style="3" bestFit="1" customWidth="1"/>
    <col min="1284" max="1284" width="6.7109375" style="3" customWidth="1"/>
    <col min="1285" max="1285" width="9.85546875" style="3" bestFit="1" customWidth="1"/>
    <col min="1286" max="1286" width="10.7109375" style="3" bestFit="1" customWidth="1"/>
    <col min="1287" max="1287" width="6.7109375" style="3" customWidth="1"/>
    <col min="1288" max="1538" width="9.140625" style="3"/>
    <col min="1539" max="1539" width="10.7109375" style="3" bestFit="1" customWidth="1"/>
    <col min="1540" max="1540" width="6.7109375" style="3" customWidth="1"/>
    <col min="1541" max="1541" width="9.85546875" style="3" bestFit="1" customWidth="1"/>
    <col min="1542" max="1542" width="10.7109375" style="3" bestFit="1" customWidth="1"/>
    <col min="1543" max="1543" width="6.7109375" style="3" customWidth="1"/>
    <col min="1544" max="1794" width="9.140625" style="3"/>
    <col min="1795" max="1795" width="10.7109375" style="3" bestFit="1" customWidth="1"/>
    <col min="1796" max="1796" width="6.7109375" style="3" customWidth="1"/>
    <col min="1797" max="1797" width="9.85546875" style="3" bestFit="1" customWidth="1"/>
    <col min="1798" max="1798" width="10.7109375" style="3" bestFit="1" customWidth="1"/>
    <col min="1799" max="1799" width="6.7109375" style="3" customWidth="1"/>
    <col min="1800" max="2050" width="9.140625" style="3"/>
    <col min="2051" max="2051" width="10.7109375" style="3" bestFit="1" customWidth="1"/>
    <col min="2052" max="2052" width="6.7109375" style="3" customWidth="1"/>
    <col min="2053" max="2053" width="9.85546875" style="3" bestFit="1" customWidth="1"/>
    <col min="2054" max="2054" width="10.7109375" style="3" bestFit="1" customWidth="1"/>
    <col min="2055" max="2055" width="6.7109375" style="3" customWidth="1"/>
    <col min="2056" max="2306" width="9.140625" style="3"/>
    <col min="2307" max="2307" width="10.7109375" style="3" bestFit="1" customWidth="1"/>
    <col min="2308" max="2308" width="6.7109375" style="3" customWidth="1"/>
    <col min="2309" max="2309" width="9.85546875" style="3" bestFit="1" customWidth="1"/>
    <col min="2310" max="2310" width="10.7109375" style="3" bestFit="1" customWidth="1"/>
    <col min="2311" max="2311" width="6.7109375" style="3" customWidth="1"/>
    <col min="2312" max="2562" width="9.140625" style="3"/>
    <col min="2563" max="2563" width="10.7109375" style="3" bestFit="1" customWidth="1"/>
    <col min="2564" max="2564" width="6.7109375" style="3" customWidth="1"/>
    <col min="2565" max="2565" width="9.85546875" style="3" bestFit="1" customWidth="1"/>
    <col min="2566" max="2566" width="10.7109375" style="3" bestFit="1" customWidth="1"/>
    <col min="2567" max="2567" width="6.7109375" style="3" customWidth="1"/>
    <col min="2568" max="2818" width="9.140625" style="3"/>
    <col min="2819" max="2819" width="10.7109375" style="3" bestFit="1" customWidth="1"/>
    <col min="2820" max="2820" width="6.7109375" style="3" customWidth="1"/>
    <col min="2821" max="2821" width="9.85546875" style="3" bestFit="1" customWidth="1"/>
    <col min="2822" max="2822" width="10.7109375" style="3" bestFit="1" customWidth="1"/>
    <col min="2823" max="2823" width="6.7109375" style="3" customWidth="1"/>
    <col min="2824" max="3074" width="9.140625" style="3"/>
    <col min="3075" max="3075" width="10.7109375" style="3" bestFit="1" customWidth="1"/>
    <col min="3076" max="3076" width="6.7109375" style="3" customWidth="1"/>
    <col min="3077" max="3077" width="9.85546875" style="3" bestFit="1" customWidth="1"/>
    <col min="3078" max="3078" width="10.7109375" style="3" bestFit="1" customWidth="1"/>
    <col min="3079" max="3079" width="6.7109375" style="3" customWidth="1"/>
    <col min="3080" max="3330" width="9.140625" style="3"/>
    <col min="3331" max="3331" width="10.7109375" style="3" bestFit="1" customWidth="1"/>
    <col min="3332" max="3332" width="6.7109375" style="3" customWidth="1"/>
    <col min="3333" max="3333" width="9.85546875" style="3" bestFit="1" customWidth="1"/>
    <col min="3334" max="3334" width="10.7109375" style="3" bestFit="1" customWidth="1"/>
    <col min="3335" max="3335" width="6.7109375" style="3" customWidth="1"/>
    <col min="3336" max="3586" width="9.140625" style="3"/>
    <col min="3587" max="3587" width="10.7109375" style="3" bestFit="1" customWidth="1"/>
    <col min="3588" max="3588" width="6.7109375" style="3" customWidth="1"/>
    <col min="3589" max="3589" width="9.85546875" style="3" bestFit="1" customWidth="1"/>
    <col min="3590" max="3590" width="10.7109375" style="3" bestFit="1" customWidth="1"/>
    <col min="3591" max="3591" width="6.7109375" style="3" customWidth="1"/>
    <col min="3592" max="3842" width="9.140625" style="3"/>
    <col min="3843" max="3843" width="10.7109375" style="3" bestFit="1" customWidth="1"/>
    <col min="3844" max="3844" width="6.7109375" style="3" customWidth="1"/>
    <col min="3845" max="3845" width="9.85546875" style="3" bestFit="1" customWidth="1"/>
    <col min="3846" max="3846" width="10.7109375" style="3" bestFit="1" customWidth="1"/>
    <col min="3847" max="3847" width="6.7109375" style="3" customWidth="1"/>
    <col min="3848" max="4098" width="9.140625" style="3"/>
    <col min="4099" max="4099" width="10.7109375" style="3" bestFit="1" customWidth="1"/>
    <col min="4100" max="4100" width="6.7109375" style="3" customWidth="1"/>
    <col min="4101" max="4101" width="9.85546875" style="3" bestFit="1" customWidth="1"/>
    <col min="4102" max="4102" width="10.7109375" style="3" bestFit="1" customWidth="1"/>
    <col min="4103" max="4103" width="6.7109375" style="3" customWidth="1"/>
    <col min="4104" max="4354" width="9.140625" style="3"/>
    <col min="4355" max="4355" width="10.7109375" style="3" bestFit="1" customWidth="1"/>
    <col min="4356" max="4356" width="6.7109375" style="3" customWidth="1"/>
    <col min="4357" max="4357" width="9.85546875" style="3" bestFit="1" customWidth="1"/>
    <col min="4358" max="4358" width="10.7109375" style="3" bestFit="1" customWidth="1"/>
    <col min="4359" max="4359" width="6.7109375" style="3" customWidth="1"/>
    <col min="4360" max="4610" width="9.140625" style="3"/>
    <col min="4611" max="4611" width="10.7109375" style="3" bestFit="1" customWidth="1"/>
    <col min="4612" max="4612" width="6.7109375" style="3" customWidth="1"/>
    <col min="4613" max="4613" width="9.85546875" style="3" bestFit="1" customWidth="1"/>
    <col min="4614" max="4614" width="10.7109375" style="3" bestFit="1" customWidth="1"/>
    <col min="4615" max="4615" width="6.7109375" style="3" customWidth="1"/>
    <col min="4616" max="4866" width="9.140625" style="3"/>
    <col min="4867" max="4867" width="10.7109375" style="3" bestFit="1" customWidth="1"/>
    <col min="4868" max="4868" width="6.7109375" style="3" customWidth="1"/>
    <col min="4869" max="4869" width="9.85546875" style="3" bestFit="1" customWidth="1"/>
    <col min="4870" max="4870" width="10.7109375" style="3" bestFit="1" customWidth="1"/>
    <col min="4871" max="4871" width="6.7109375" style="3" customWidth="1"/>
    <col min="4872" max="5122" width="9.140625" style="3"/>
    <col min="5123" max="5123" width="10.7109375" style="3" bestFit="1" customWidth="1"/>
    <col min="5124" max="5124" width="6.7109375" style="3" customWidth="1"/>
    <col min="5125" max="5125" width="9.85546875" style="3" bestFit="1" customWidth="1"/>
    <col min="5126" max="5126" width="10.7109375" style="3" bestFit="1" customWidth="1"/>
    <col min="5127" max="5127" width="6.7109375" style="3" customWidth="1"/>
    <col min="5128" max="5378" width="9.140625" style="3"/>
    <col min="5379" max="5379" width="10.7109375" style="3" bestFit="1" customWidth="1"/>
    <col min="5380" max="5380" width="6.7109375" style="3" customWidth="1"/>
    <col min="5381" max="5381" width="9.85546875" style="3" bestFit="1" customWidth="1"/>
    <col min="5382" max="5382" width="10.7109375" style="3" bestFit="1" customWidth="1"/>
    <col min="5383" max="5383" width="6.7109375" style="3" customWidth="1"/>
    <col min="5384" max="5634" width="9.140625" style="3"/>
    <col min="5635" max="5635" width="10.7109375" style="3" bestFit="1" customWidth="1"/>
    <col min="5636" max="5636" width="6.7109375" style="3" customWidth="1"/>
    <col min="5637" max="5637" width="9.85546875" style="3" bestFit="1" customWidth="1"/>
    <col min="5638" max="5638" width="10.7109375" style="3" bestFit="1" customWidth="1"/>
    <col min="5639" max="5639" width="6.7109375" style="3" customWidth="1"/>
    <col min="5640" max="5890" width="9.140625" style="3"/>
    <col min="5891" max="5891" width="10.7109375" style="3" bestFit="1" customWidth="1"/>
    <col min="5892" max="5892" width="6.7109375" style="3" customWidth="1"/>
    <col min="5893" max="5893" width="9.85546875" style="3" bestFit="1" customWidth="1"/>
    <col min="5894" max="5894" width="10.7109375" style="3" bestFit="1" customWidth="1"/>
    <col min="5895" max="5895" width="6.7109375" style="3" customWidth="1"/>
    <col min="5896" max="6146" width="9.140625" style="3"/>
    <col min="6147" max="6147" width="10.7109375" style="3" bestFit="1" customWidth="1"/>
    <col min="6148" max="6148" width="6.7109375" style="3" customWidth="1"/>
    <col min="6149" max="6149" width="9.85546875" style="3" bestFit="1" customWidth="1"/>
    <col min="6150" max="6150" width="10.7109375" style="3" bestFit="1" customWidth="1"/>
    <col min="6151" max="6151" width="6.7109375" style="3" customWidth="1"/>
    <col min="6152" max="6402" width="9.140625" style="3"/>
    <col min="6403" max="6403" width="10.7109375" style="3" bestFit="1" customWidth="1"/>
    <col min="6404" max="6404" width="6.7109375" style="3" customWidth="1"/>
    <col min="6405" max="6405" width="9.85546875" style="3" bestFit="1" customWidth="1"/>
    <col min="6406" max="6406" width="10.7109375" style="3" bestFit="1" customWidth="1"/>
    <col min="6407" max="6407" width="6.7109375" style="3" customWidth="1"/>
    <col min="6408" max="6658" width="9.140625" style="3"/>
    <col min="6659" max="6659" width="10.7109375" style="3" bestFit="1" customWidth="1"/>
    <col min="6660" max="6660" width="6.7109375" style="3" customWidth="1"/>
    <col min="6661" max="6661" width="9.85546875" style="3" bestFit="1" customWidth="1"/>
    <col min="6662" max="6662" width="10.7109375" style="3" bestFit="1" customWidth="1"/>
    <col min="6663" max="6663" width="6.7109375" style="3" customWidth="1"/>
    <col min="6664" max="6914" width="9.140625" style="3"/>
    <col min="6915" max="6915" width="10.7109375" style="3" bestFit="1" customWidth="1"/>
    <col min="6916" max="6916" width="6.7109375" style="3" customWidth="1"/>
    <col min="6917" max="6917" width="9.85546875" style="3" bestFit="1" customWidth="1"/>
    <col min="6918" max="6918" width="10.7109375" style="3" bestFit="1" customWidth="1"/>
    <col min="6919" max="6919" width="6.7109375" style="3" customWidth="1"/>
    <col min="6920" max="7170" width="9.140625" style="3"/>
    <col min="7171" max="7171" width="10.7109375" style="3" bestFit="1" customWidth="1"/>
    <col min="7172" max="7172" width="6.7109375" style="3" customWidth="1"/>
    <col min="7173" max="7173" width="9.85546875" style="3" bestFit="1" customWidth="1"/>
    <col min="7174" max="7174" width="10.7109375" style="3" bestFit="1" customWidth="1"/>
    <col min="7175" max="7175" width="6.7109375" style="3" customWidth="1"/>
    <col min="7176" max="7426" width="9.140625" style="3"/>
    <col min="7427" max="7427" width="10.7109375" style="3" bestFit="1" customWidth="1"/>
    <col min="7428" max="7428" width="6.7109375" style="3" customWidth="1"/>
    <col min="7429" max="7429" width="9.85546875" style="3" bestFit="1" customWidth="1"/>
    <col min="7430" max="7430" width="10.7109375" style="3" bestFit="1" customWidth="1"/>
    <col min="7431" max="7431" width="6.7109375" style="3" customWidth="1"/>
    <col min="7432" max="7682" width="9.140625" style="3"/>
    <col min="7683" max="7683" width="10.7109375" style="3" bestFit="1" customWidth="1"/>
    <col min="7684" max="7684" width="6.7109375" style="3" customWidth="1"/>
    <col min="7685" max="7685" width="9.85546875" style="3" bestFit="1" customWidth="1"/>
    <col min="7686" max="7686" width="10.7109375" style="3" bestFit="1" customWidth="1"/>
    <col min="7687" max="7687" width="6.7109375" style="3" customWidth="1"/>
    <col min="7688" max="7938" width="9.140625" style="3"/>
    <col min="7939" max="7939" width="10.7109375" style="3" bestFit="1" customWidth="1"/>
    <col min="7940" max="7940" width="6.7109375" style="3" customWidth="1"/>
    <col min="7941" max="7941" width="9.85546875" style="3" bestFit="1" customWidth="1"/>
    <col min="7942" max="7942" width="10.7109375" style="3" bestFit="1" customWidth="1"/>
    <col min="7943" max="7943" width="6.7109375" style="3" customWidth="1"/>
    <col min="7944" max="8194" width="9.140625" style="3"/>
    <col min="8195" max="8195" width="10.7109375" style="3" bestFit="1" customWidth="1"/>
    <col min="8196" max="8196" width="6.7109375" style="3" customWidth="1"/>
    <col min="8197" max="8197" width="9.85546875" style="3" bestFit="1" customWidth="1"/>
    <col min="8198" max="8198" width="10.7109375" style="3" bestFit="1" customWidth="1"/>
    <col min="8199" max="8199" width="6.7109375" style="3" customWidth="1"/>
    <col min="8200" max="8450" width="9.140625" style="3"/>
    <col min="8451" max="8451" width="10.7109375" style="3" bestFit="1" customWidth="1"/>
    <col min="8452" max="8452" width="6.7109375" style="3" customWidth="1"/>
    <col min="8453" max="8453" width="9.85546875" style="3" bestFit="1" customWidth="1"/>
    <col min="8454" max="8454" width="10.7109375" style="3" bestFit="1" customWidth="1"/>
    <col min="8455" max="8455" width="6.7109375" style="3" customWidth="1"/>
    <col min="8456" max="8706" width="9.140625" style="3"/>
    <col min="8707" max="8707" width="10.7109375" style="3" bestFit="1" customWidth="1"/>
    <col min="8708" max="8708" width="6.7109375" style="3" customWidth="1"/>
    <col min="8709" max="8709" width="9.85546875" style="3" bestFit="1" customWidth="1"/>
    <col min="8710" max="8710" width="10.7109375" style="3" bestFit="1" customWidth="1"/>
    <col min="8711" max="8711" width="6.7109375" style="3" customWidth="1"/>
    <col min="8712" max="8962" width="9.140625" style="3"/>
    <col min="8963" max="8963" width="10.7109375" style="3" bestFit="1" customWidth="1"/>
    <col min="8964" max="8964" width="6.7109375" style="3" customWidth="1"/>
    <col min="8965" max="8965" width="9.85546875" style="3" bestFit="1" customWidth="1"/>
    <col min="8966" max="8966" width="10.7109375" style="3" bestFit="1" customWidth="1"/>
    <col min="8967" max="8967" width="6.7109375" style="3" customWidth="1"/>
    <col min="8968" max="9218" width="9.140625" style="3"/>
    <col min="9219" max="9219" width="10.7109375" style="3" bestFit="1" customWidth="1"/>
    <col min="9220" max="9220" width="6.7109375" style="3" customWidth="1"/>
    <col min="9221" max="9221" width="9.85546875" style="3" bestFit="1" customWidth="1"/>
    <col min="9222" max="9222" width="10.7109375" style="3" bestFit="1" customWidth="1"/>
    <col min="9223" max="9223" width="6.7109375" style="3" customWidth="1"/>
    <col min="9224" max="9474" width="9.140625" style="3"/>
    <col min="9475" max="9475" width="10.7109375" style="3" bestFit="1" customWidth="1"/>
    <col min="9476" max="9476" width="6.7109375" style="3" customWidth="1"/>
    <col min="9477" max="9477" width="9.85546875" style="3" bestFit="1" customWidth="1"/>
    <col min="9478" max="9478" width="10.7109375" style="3" bestFit="1" customWidth="1"/>
    <col min="9479" max="9479" width="6.7109375" style="3" customWidth="1"/>
    <col min="9480" max="9730" width="9.140625" style="3"/>
    <col min="9731" max="9731" width="10.7109375" style="3" bestFit="1" customWidth="1"/>
    <col min="9732" max="9732" width="6.7109375" style="3" customWidth="1"/>
    <col min="9733" max="9733" width="9.85546875" style="3" bestFit="1" customWidth="1"/>
    <col min="9734" max="9734" width="10.7109375" style="3" bestFit="1" customWidth="1"/>
    <col min="9735" max="9735" width="6.7109375" style="3" customWidth="1"/>
    <col min="9736" max="9986" width="9.140625" style="3"/>
    <col min="9987" max="9987" width="10.7109375" style="3" bestFit="1" customWidth="1"/>
    <col min="9988" max="9988" width="6.7109375" style="3" customWidth="1"/>
    <col min="9989" max="9989" width="9.85546875" style="3" bestFit="1" customWidth="1"/>
    <col min="9990" max="9990" width="10.7109375" style="3" bestFit="1" customWidth="1"/>
    <col min="9991" max="9991" width="6.7109375" style="3" customWidth="1"/>
    <col min="9992" max="10242" width="9.140625" style="3"/>
    <col min="10243" max="10243" width="10.7109375" style="3" bestFit="1" customWidth="1"/>
    <col min="10244" max="10244" width="6.7109375" style="3" customWidth="1"/>
    <col min="10245" max="10245" width="9.85546875" style="3" bestFit="1" customWidth="1"/>
    <col min="10246" max="10246" width="10.7109375" style="3" bestFit="1" customWidth="1"/>
    <col min="10247" max="10247" width="6.7109375" style="3" customWidth="1"/>
    <col min="10248" max="10498" width="9.140625" style="3"/>
    <col min="10499" max="10499" width="10.7109375" style="3" bestFit="1" customWidth="1"/>
    <col min="10500" max="10500" width="6.7109375" style="3" customWidth="1"/>
    <col min="10501" max="10501" width="9.85546875" style="3" bestFit="1" customWidth="1"/>
    <col min="10502" max="10502" width="10.7109375" style="3" bestFit="1" customWidth="1"/>
    <col min="10503" max="10503" width="6.7109375" style="3" customWidth="1"/>
    <col min="10504" max="10754" width="9.140625" style="3"/>
    <col min="10755" max="10755" width="10.7109375" style="3" bestFit="1" customWidth="1"/>
    <col min="10756" max="10756" width="6.7109375" style="3" customWidth="1"/>
    <col min="10757" max="10757" width="9.85546875" style="3" bestFit="1" customWidth="1"/>
    <col min="10758" max="10758" width="10.7109375" style="3" bestFit="1" customWidth="1"/>
    <col min="10759" max="10759" width="6.7109375" style="3" customWidth="1"/>
    <col min="10760" max="11010" width="9.140625" style="3"/>
    <col min="11011" max="11011" width="10.7109375" style="3" bestFit="1" customWidth="1"/>
    <col min="11012" max="11012" width="6.7109375" style="3" customWidth="1"/>
    <col min="11013" max="11013" width="9.85546875" style="3" bestFit="1" customWidth="1"/>
    <col min="11014" max="11014" width="10.7109375" style="3" bestFit="1" customWidth="1"/>
    <col min="11015" max="11015" width="6.7109375" style="3" customWidth="1"/>
    <col min="11016" max="11266" width="9.140625" style="3"/>
    <col min="11267" max="11267" width="10.7109375" style="3" bestFit="1" customWidth="1"/>
    <col min="11268" max="11268" width="6.7109375" style="3" customWidth="1"/>
    <col min="11269" max="11269" width="9.85546875" style="3" bestFit="1" customWidth="1"/>
    <col min="11270" max="11270" width="10.7109375" style="3" bestFit="1" customWidth="1"/>
    <col min="11271" max="11271" width="6.7109375" style="3" customWidth="1"/>
    <col min="11272" max="11522" width="9.140625" style="3"/>
    <col min="11523" max="11523" width="10.7109375" style="3" bestFit="1" customWidth="1"/>
    <col min="11524" max="11524" width="6.7109375" style="3" customWidth="1"/>
    <col min="11525" max="11525" width="9.85546875" style="3" bestFit="1" customWidth="1"/>
    <col min="11526" max="11526" width="10.7109375" style="3" bestFit="1" customWidth="1"/>
    <col min="11527" max="11527" width="6.7109375" style="3" customWidth="1"/>
    <col min="11528" max="11778" width="9.140625" style="3"/>
    <col min="11779" max="11779" width="10.7109375" style="3" bestFit="1" customWidth="1"/>
    <col min="11780" max="11780" width="6.7109375" style="3" customWidth="1"/>
    <col min="11781" max="11781" width="9.85546875" style="3" bestFit="1" customWidth="1"/>
    <col min="11782" max="11782" width="10.7109375" style="3" bestFit="1" customWidth="1"/>
    <col min="11783" max="11783" width="6.7109375" style="3" customWidth="1"/>
    <col min="11784" max="12034" width="9.140625" style="3"/>
    <col min="12035" max="12035" width="10.7109375" style="3" bestFit="1" customWidth="1"/>
    <col min="12036" max="12036" width="6.7109375" style="3" customWidth="1"/>
    <col min="12037" max="12037" width="9.85546875" style="3" bestFit="1" customWidth="1"/>
    <col min="12038" max="12038" width="10.7109375" style="3" bestFit="1" customWidth="1"/>
    <col min="12039" max="12039" width="6.7109375" style="3" customWidth="1"/>
    <col min="12040" max="12290" width="9.140625" style="3"/>
    <col min="12291" max="12291" width="10.7109375" style="3" bestFit="1" customWidth="1"/>
    <col min="12292" max="12292" width="6.7109375" style="3" customWidth="1"/>
    <col min="12293" max="12293" width="9.85546875" style="3" bestFit="1" customWidth="1"/>
    <col min="12294" max="12294" width="10.7109375" style="3" bestFit="1" customWidth="1"/>
    <col min="12295" max="12295" width="6.7109375" style="3" customWidth="1"/>
    <col min="12296" max="12546" width="9.140625" style="3"/>
    <col min="12547" max="12547" width="10.7109375" style="3" bestFit="1" customWidth="1"/>
    <col min="12548" max="12548" width="6.7109375" style="3" customWidth="1"/>
    <col min="12549" max="12549" width="9.85546875" style="3" bestFit="1" customWidth="1"/>
    <col min="12550" max="12550" width="10.7109375" style="3" bestFit="1" customWidth="1"/>
    <col min="12551" max="12551" width="6.7109375" style="3" customWidth="1"/>
    <col min="12552" max="12802" width="9.140625" style="3"/>
    <col min="12803" max="12803" width="10.7109375" style="3" bestFit="1" customWidth="1"/>
    <col min="12804" max="12804" width="6.7109375" style="3" customWidth="1"/>
    <col min="12805" max="12805" width="9.85546875" style="3" bestFit="1" customWidth="1"/>
    <col min="12806" max="12806" width="10.7109375" style="3" bestFit="1" customWidth="1"/>
    <col min="12807" max="12807" width="6.7109375" style="3" customWidth="1"/>
    <col min="12808" max="13058" width="9.140625" style="3"/>
    <col min="13059" max="13059" width="10.7109375" style="3" bestFit="1" customWidth="1"/>
    <col min="13060" max="13060" width="6.7109375" style="3" customWidth="1"/>
    <col min="13061" max="13061" width="9.85546875" style="3" bestFit="1" customWidth="1"/>
    <col min="13062" max="13062" width="10.7109375" style="3" bestFit="1" customWidth="1"/>
    <col min="13063" max="13063" width="6.7109375" style="3" customWidth="1"/>
    <col min="13064" max="13314" width="9.140625" style="3"/>
    <col min="13315" max="13315" width="10.7109375" style="3" bestFit="1" customWidth="1"/>
    <col min="13316" max="13316" width="6.7109375" style="3" customWidth="1"/>
    <col min="13317" max="13317" width="9.85546875" style="3" bestFit="1" customWidth="1"/>
    <col min="13318" max="13318" width="10.7109375" style="3" bestFit="1" customWidth="1"/>
    <col min="13319" max="13319" width="6.7109375" style="3" customWidth="1"/>
    <col min="13320" max="13570" width="9.140625" style="3"/>
    <col min="13571" max="13571" width="10.7109375" style="3" bestFit="1" customWidth="1"/>
    <col min="13572" max="13572" width="6.7109375" style="3" customWidth="1"/>
    <col min="13573" max="13573" width="9.85546875" style="3" bestFit="1" customWidth="1"/>
    <col min="13574" max="13574" width="10.7109375" style="3" bestFit="1" customWidth="1"/>
    <col min="13575" max="13575" width="6.7109375" style="3" customWidth="1"/>
    <col min="13576" max="13826" width="9.140625" style="3"/>
    <col min="13827" max="13827" width="10.7109375" style="3" bestFit="1" customWidth="1"/>
    <col min="13828" max="13828" width="6.7109375" style="3" customWidth="1"/>
    <col min="13829" max="13829" width="9.85546875" style="3" bestFit="1" customWidth="1"/>
    <col min="13830" max="13830" width="10.7109375" style="3" bestFit="1" customWidth="1"/>
    <col min="13831" max="13831" width="6.7109375" style="3" customWidth="1"/>
    <col min="13832" max="14082" width="9.140625" style="3"/>
    <col min="14083" max="14083" width="10.7109375" style="3" bestFit="1" customWidth="1"/>
    <col min="14084" max="14084" width="6.7109375" style="3" customWidth="1"/>
    <col min="14085" max="14085" width="9.85546875" style="3" bestFit="1" customWidth="1"/>
    <col min="14086" max="14086" width="10.7109375" style="3" bestFit="1" customWidth="1"/>
    <col min="14087" max="14087" width="6.7109375" style="3" customWidth="1"/>
    <col min="14088" max="14338" width="9.140625" style="3"/>
    <col min="14339" max="14339" width="10.7109375" style="3" bestFit="1" customWidth="1"/>
    <col min="14340" max="14340" width="6.7109375" style="3" customWidth="1"/>
    <col min="14341" max="14341" width="9.85546875" style="3" bestFit="1" customWidth="1"/>
    <col min="14342" max="14342" width="10.7109375" style="3" bestFit="1" customWidth="1"/>
    <col min="14343" max="14343" width="6.7109375" style="3" customWidth="1"/>
    <col min="14344" max="14594" width="9.140625" style="3"/>
    <col min="14595" max="14595" width="10.7109375" style="3" bestFit="1" customWidth="1"/>
    <col min="14596" max="14596" width="6.7109375" style="3" customWidth="1"/>
    <col min="14597" max="14597" width="9.85546875" style="3" bestFit="1" customWidth="1"/>
    <col min="14598" max="14598" width="10.7109375" style="3" bestFit="1" customWidth="1"/>
    <col min="14599" max="14599" width="6.7109375" style="3" customWidth="1"/>
    <col min="14600" max="14850" width="9.140625" style="3"/>
    <col min="14851" max="14851" width="10.7109375" style="3" bestFit="1" customWidth="1"/>
    <col min="14852" max="14852" width="6.7109375" style="3" customWidth="1"/>
    <col min="14853" max="14853" width="9.85546875" style="3" bestFit="1" customWidth="1"/>
    <col min="14854" max="14854" width="10.7109375" style="3" bestFit="1" customWidth="1"/>
    <col min="14855" max="14855" width="6.7109375" style="3" customWidth="1"/>
    <col min="14856" max="15106" width="9.140625" style="3"/>
    <col min="15107" max="15107" width="10.7109375" style="3" bestFit="1" customWidth="1"/>
    <col min="15108" max="15108" width="6.7109375" style="3" customWidth="1"/>
    <col min="15109" max="15109" width="9.85546875" style="3" bestFit="1" customWidth="1"/>
    <col min="15110" max="15110" width="10.7109375" style="3" bestFit="1" customWidth="1"/>
    <col min="15111" max="15111" width="6.7109375" style="3" customWidth="1"/>
    <col min="15112" max="15362" width="9.140625" style="3"/>
    <col min="15363" max="15363" width="10.7109375" style="3" bestFit="1" customWidth="1"/>
    <col min="15364" max="15364" width="6.7109375" style="3" customWidth="1"/>
    <col min="15365" max="15365" width="9.85546875" style="3" bestFit="1" customWidth="1"/>
    <col min="15366" max="15366" width="10.7109375" style="3" bestFit="1" customWidth="1"/>
    <col min="15367" max="15367" width="6.7109375" style="3" customWidth="1"/>
    <col min="15368" max="15618" width="9.140625" style="3"/>
    <col min="15619" max="15619" width="10.7109375" style="3" bestFit="1" customWidth="1"/>
    <col min="15620" max="15620" width="6.7109375" style="3" customWidth="1"/>
    <col min="15621" max="15621" width="9.85546875" style="3" bestFit="1" customWidth="1"/>
    <col min="15622" max="15622" width="10.7109375" style="3" bestFit="1" customWidth="1"/>
    <col min="15623" max="15623" width="6.7109375" style="3" customWidth="1"/>
    <col min="15624" max="15874" width="9.140625" style="3"/>
    <col min="15875" max="15875" width="10.7109375" style="3" bestFit="1" customWidth="1"/>
    <col min="15876" max="15876" width="6.7109375" style="3" customWidth="1"/>
    <col min="15877" max="15877" width="9.85546875" style="3" bestFit="1" customWidth="1"/>
    <col min="15878" max="15878" width="10.7109375" style="3" bestFit="1" customWidth="1"/>
    <col min="15879" max="15879" width="6.7109375" style="3" customWidth="1"/>
    <col min="15880" max="16130" width="9.140625" style="3"/>
    <col min="16131" max="16131" width="10.7109375" style="3" bestFit="1" customWidth="1"/>
    <col min="16132" max="16132" width="6.7109375" style="3" customWidth="1"/>
    <col min="16133" max="16133" width="9.85546875" style="3" bestFit="1" customWidth="1"/>
    <col min="16134" max="16134" width="10.7109375" style="3" bestFit="1" customWidth="1"/>
    <col min="16135" max="16135" width="6.7109375" style="3" customWidth="1"/>
    <col min="16136" max="16384" width="9.140625" style="3"/>
  </cols>
  <sheetData>
    <row r="1" spans="1:9" s="2" customFormat="1">
      <c r="A1" s="5" t="s">
        <v>0</v>
      </c>
      <c r="B1" s="2" t="s">
        <v>5</v>
      </c>
      <c r="C1" s="2" t="s">
        <v>6</v>
      </c>
      <c r="D1" s="6" t="s">
        <v>9</v>
      </c>
      <c r="E1" s="6" t="s">
        <v>7</v>
      </c>
      <c r="F1" s="6" t="s">
        <v>8</v>
      </c>
      <c r="G1" s="2" t="s">
        <v>1</v>
      </c>
    </row>
    <row r="2" spans="1:9">
      <c r="A2" s="5">
        <v>1</v>
      </c>
      <c r="B2" s="3">
        <v>38900</v>
      </c>
      <c r="C2" s="1">
        <v>0.56999999999999995</v>
      </c>
      <c r="D2" s="6" t="s">
        <v>2</v>
      </c>
      <c r="E2" s="6" t="s">
        <v>2</v>
      </c>
      <c r="F2" s="6" t="s">
        <v>3</v>
      </c>
      <c r="G2" s="3">
        <v>11</v>
      </c>
    </row>
    <row r="3" spans="1:9">
      <c r="A3" s="5">
        <v>2</v>
      </c>
      <c r="B3" s="3">
        <v>42300</v>
      </c>
      <c r="C3" s="1">
        <v>0.68</v>
      </c>
      <c r="D3" s="6" t="s">
        <v>2</v>
      </c>
      <c r="E3" s="6" t="s">
        <v>2</v>
      </c>
      <c r="F3" s="6" t="s">
        <v>3</v>
      </c>
      <c r="G3" s="3">
        <v>5</v>
      </c>
      <c r="I3" s="4"/>
    </row>
    <row r="4" spans="1:9">
      <c r="A4" s="5">
        <v>3</v>
      </c>
      <c r="B4" s="3">
        <v>39800</v>
      </c>
      <c r="C4" s="1">
        <v>0.75</v>
      </c>
      <c r="D4" s="6" t="s">
        <v>3</v>
      </c>
      <c r="E4" s="6" t="s">
        <v>2</v>
      </c>
      <c r="F4" s="6" t="s">
        <v>3</v>
      </c>
      <c r="G4" s="3">
        <v>21</v>
      </c>
    </row>
    <row r="5" spans="1:9">
      <c r="A5" s="5">
        <v>4</v>
      </c>
      <c r="B5" s="3">
        <v>35700</v>
      </c>
      <c r="C5" s="1">
        <v>0.28999999999999998</v>
      </c>
      <c r="D5" s="6" t="s">
        <v>3</v>
      </c>
      <c r="E5" s="6" t="s">
        <v>2</v>
      </c>
      <c r="F5" s="6" t="s">
        <v>2</v>
      </c>
      <c r="G5" s="3" t="s">
        <v>4</v>
      </c>
    </row>
    <row r="6" spans="1:9">
      <c r="A6" s="5">
        <v>5</v>
      </c>
      <c r="B6" s="3">
        <v>40400</v>
      </c>
      <c r="C6" s="1">
        <v>0.71</v>
      </c>
      <c r="D6" s="6" t="s">
        <v>3</v>
      </c>
      <c r="E6" s="6" t="s">
        <v>2</v>
      </c>
      <c r="F6" s="6" t="s">
        <v>3</v>
      </c>
      <c r="G6" s="3">
        <v>19</v>
      </c>
    </row>
    <row r="7" spans="1:9">
      <c r="A7" s="5">
        <v>6</v>
      </c>
      <c r="B7" s="3">
        <v>36400</v>
      </c>
      <c r="C7" s="1">
        <v>0.62</v>
      </c>
      <c r="D7" s="6" t="s">
        <v>3</v>
      </c>
      <c r="E7" s="6" t="s">
        <v>2</v>
      </c>
      <c r="F7" s="6" t="s">
        <v>3</v>
      </c>
      <c r="G7" s="3">
        <v>18</v>
      </c>
    </row>
    <row r="8" spans="1:9">
      <c r="A8" s="5">
        <v>7</v>
      </c>
      <c r="B8" s="3">
        <v>37300</v>
      </c>
      <c r="C8" s="1">
        <v>0.41</v>
      </c>
      <c r="D8" s="6" t="s">
        <v>2</v>
      </c>
      <c r="E8" s="6" t="s">
        <v>3</v>
      </c>
      <c r="F8" s="6" t="s">
        <v>2</v>
      </c>
      <c r="G8" s="3" t="s">
        <v>4</v>
      </c>
    </row>
    <row r="9" spans="1:9">
      <c r="A9" s="5">
        <v>8</v>
      </c>
      <c r="B9" s="3">
        <v>36600</v>
      </c>
      <c r="C9" s="1">
        <v>0.37</v>
      </c>
      <c r="D9" s="6" t="s">
        <v>3</v>
      </c>
      <c r="E9" s="6" t="s">
        <v>2</v>
      </c>
      <c r="F9" s="6" t="s">
        <v>3</v>
      </c>
      <c r="G9" s="3">
        <v>17</v>
      </c>
    </row>
    <row r="10" spans="1:9">
      <c r="A10" s="5">
        <v>9</v>
      </c>
      <c r="B10" s="3">
        <v>34600</v>
      </c>
      <c r="C10" s="1">
        <v>0.65</v>
      </c>
      <c r="D10" s="6" t="s">
        <v>3</v>
      </c>
      <c r="E10" s="6" t="s">
        <v>2</v>
      </c>
      <c r="F10" s="6" t="s">
        <v>3</v>
      </c>
      <c r="G10" s="3">
        <v>20</v>
      </c>
    </row>
    <row r="11" spans="1:9">
      <c r="A11" s="5">
        <v>10</v>
      </c>
      <c r="B11" s="3">
        <v>42300</v>
      </c>
      <c r="C11" s="1">
        <v>0.53</v>
      </c>
      <c r="D11" s="6" t="s">
        <v>2</v>
      </c>
      <c r="E11" s="6" t="s">
        <v>2</v>
      </c>
      <c r="F11" s="6" t="s">
        <v>3</v>
      </c>
      <c r="G11" s="3">
        <v>16</v>
      </c>
    </row>
    <row r="12" spans="1:9">
      <c r="A12" s="5">
        <v>11</v>
      </c>
      <c r="B12" s="3">
        <v>37800</v>
      </c>
      <c r="C12" s="1">
        <v>0.73</v>
      </c>
      <c r="D12" s="6" t="s">
        <v>3</v>
      </c>
      <c r="E12" s="6" t="s">
        <v>2</v>
      </c>
      <c r="F12" s="6" t="s">
        <v>2</v>
      </c>
      <c r="G12" s="3" t="s">
        <v>4</v>
      </c>
    </row>
    <row r="13" spans="1:9">
      <c r="A13" s="5">
        <v>12</v>
      </c>
      <c r="B13" s="3">
        <v>39700</v>
      </c>
      <c r="C13" s="1">
        <v>0.6</v>
      </c>
      <c r="D13" s="6" t="s">
        <v>3</v>
      </c>
      <c r="E13" s="6" t="s">
        <v>2</v>
      </c>
      <c r="F13" s="6" t="s">
        <v>3</v>
      </c>
      <c r="G13" s="3">
        <v>12</v>
      </c>
    </row>
    <row r="14" spans="1:9">
      <c r="A14" s="5">
        <v>13</v>
      </c>
      <c r="B14" s="3">
        <v>36100</v>
      </c>
      <c r="C14" s="1">
        <v>0.56000000000000005</v>
      </c>
      <c r="D14" s="6" t="s">
        <v>2</v>
      </c>
      <c r="E14" s="6" t="s">
        <v>2</v>
      </c>
      <c r="F14" s="6" t="s">
        <v>2</v>
      </c>
      <c r="G14" s="3" t="s">
        <v>4</v>
      </c>
    </row>
    <row r="15" spans="1:9">
      <c r="A15" s="5">
        <v>14</v>
      </c>
      <c r="B15" s="3">
        <v>36100</v>
      </c>
      <c r="C15" s="1">
        <v>0.42</v>
      </c>
      <c r="D15" s="6" t="s">
        <v>2</v>
      </c>
      <c r="E15" s="6" t="s">
        <v>2</v>
      </c>
      <c r="F15" s="6" t="s">
        <v>2</v>
      </c>
      <c r="G15" s="3" t="s">
        <v>4</v>
      </c>
    </row>
    <row r="16" spans="1:9">
      <c r="A16" s="5">
        <v>15</v>
      </c>
      <c r="B16" s="3">
        <v>33800</v>
      </c>
      <c r="C16" s="1">
        <v>0.35</v>
      </c>
      <c r="D16" s="6" t="s">
        <v>3</v>
      </c>
      <c r="E16" s="6" t="s">
        <v>2</v>
      </c>
      <c r="F16" s="6" t="s">
        <v>2</v>
      </c>
      <c r="G16" s="3" t="s">
        <v>4</v>
      </c>
    </row>
    <row r="17" spans="1:7">
      <c r="A17" s="5">
        <v>16</v>
      </c>
      <c r="B17" s="3">
        <v>38900</v>
      </c>
      <c r="C17" s="1">
        <v>0.36</v>
      </c>
      <c r="D17" s="6" t="s">
        <v>3</v>
      </c>
      <c r="E17" s="6" t="s">
        <v>2</v>
      </c>
      <c r="F17" s="6" t="s">
        <v>2</v>
      </c>
      <c r="G17" s="3" t="s">
        <v>4</v>
      </c>
    </row>
    <row r="18" spans="1:7">
      <c r="A18" s="5">
        <v>17</v>
      </c>
      <c r="B18" s="3">
        <v>35500</v>
      </c>
      <c r="C18" s="1">
        <v>0.5</v>
      </c>
      <c r="D18" s="6" t="s">
        <v>3</v>
      </c>
      <c r="E18" s="6" t="s">
        <v>2</v>
      </c>
      <c r="F18" s="6" t="s">
        <v>3</v>
      </c>
      <c r="G18" s="3">
        <v>15</v>
      </c>
    </row>
    <row r="19" spans="1:7">
      <c r="A19" s="5">
        <v>18</v>
      </c>
      <c r="B19" s="3">
        <v>37600</v>
      </c>
      <c r="C19" s="1">
        <v>0.57999999999999996</v>
      </c>
      <c r="D19" s="6" t="s">
        <v>3</v>
      </c>
      <c r="E19" s="6" t="s">
        <v>2</v>
      </c>
      <c r="F19" s="6" t="s">
        <v>2</v>
      </c>
      <c r="G19" s="3" t="s">
        <v>4</v>
      </c>
    </row>
    <row r="20" spans="1:7">
      <c r="A20" s="5">
        <v>19</v>
      </c>
      <c r="B20" s="3">
        <v>38100</v>
      </c>
      <c r="C20" s="1">
        <v>0.78</v>
      </c>
      <c r="D20" s="6" t="s">
        <v>2</v>
      </c>
      <c r="E20" s="6" t="s">
        <v>2</v>
      </c>
      <c r="F20" s="6" t="s">
        <v>2</v>
      </c>
      <c r="G20" s="3" t="s">
        <v>4</v>
      </c>
    </row>
    <row r="21" spans="1:7">
      <c r="A21" s="5">
        <v>20</v>
      </c>
      <c r="B21" s="3">
        <v>38300</v>
      </c>
      <c r="C21" s="1">
        <v>0.16</v>
      </c>
      <c r="D21" s="6" t="s">
        <v>3</v>
      </c>
      <c r="E21" s="6" t="s">
        <v>3</v>
      </c>
      <c r="F21" s="6" t="s">
        <v>2</v>
      </c>
      <c r="G21" s="3" t="s">
        <v>4</v>
      </c>
    </row>
    <row r="22" spans="1:7">
      <c r="A22" s="5">
        <v>21</v>
      </c>
      <c r="B22" s="3">
        <v>34600</v>
      </c>
      <c r="C22" s="1">
        <v>0.28999999999999998</v>
      </c>
      <c r="D22" s="6" t="s">
        <v>3</v>
      </c>
      <c r="E22" s="6" t="s">
        <v>2</v>
      </c>
      <c r="F22" s="6" t="s">
        <v>2</v>
      </c>
      <c r="G22" s="3" t="s">
        <v>4</v>
      </c>
    </row>
    <row r="23" spans="1:7">
      <c r="A23" s="5">
        <v>22</v>
      </c>
      <c r="B23" s="3">
        <v>36300</v>
      </c>
      <c r="C23" s="1">
        <v>0.26</v>
      </c>
      <c r="D23" s="6" t="s">
        <v>3</v>
      </c>
      <c r="E23" s="6" t="s">
        <v>2</v>
      </c>
      <c r="F23" s="6" t="s">
        <v>2</v>
      </c>
      <c r="G23" s="3" t="s">
        <v>4</v>
      </c>
    </row>
    <row r="24" spans="1:7">
      <c r="A24" s="5">
        <v>23</v>
      </c>
      <c r="B24" s="3">
        <v>37200</v>
      </c>
      <c r="C24" s="1">
        <v>0.59</v>
      </c>
      <c r="D24" s="6" t="s">
        <v>2</v>
      </c>
      <c r="E24" s="6" t="s">
        <v>2</v>
      </c>
      <c r="F24" s="6" t="s">
        <v>3</v>
      </c>
      <c r="G24" s="3">
        <v>14</v>
      </c>
    </row>
    <row r="25" spans="1:7">
      <c r="A25" s="5">
        <v>24</v>
      </c>
      <c r="B25" s="3">
        <v>37700</v>
      </c>
      <c r="C25" s="1">
        <v>0.55000000000000004</v>
      </c>
      <c r="D25" s="6" t="s">
        <v>2</v>
      </c>
      <c r="E25" s="6" t="s">
        <v>2</v>
      </c>
      <c r="F25" s="6" t="s">
        <v>2</v>
      </c>
      <c r="G25" s="3" t="s">
        <v>4</v>
      </c>
    </row>
    <row r="26" spans="1:7">
      <c r="A26" s="5">
        <v>25</v>
      </c>
      <c r="B26" s="3">
        <v>36600</v>
      </c>
      <c r="C26" s="1">
        <v>0.45</v>
      </c>
      <c r="D26" s="6" t="s">
        <v>3</v>
      </c>
      <c r="E26" s="6" t="s">
        <v>2</v>
      </c>
      <c r="F26" s="6" t="s">
        <v>3</v>
      </c>
      <c r="G26" s="3">
        <v>13</v>
      </c>
    </row>
    <row r="27" spans="1:7">
      <c r="A27" s="5">
        <v>26</v>
      </c>
      <c r="B27" s="3">
        <v>41000</v>
      </c>
      <c r="C27" s="1">
        <v>0.81</v>
      </c>
      <c r="D27" s="6" t="s">
        <v>2</v>
      </c>
      <c r="E27" s="6" t="s">
        <v>2</v>
      </c>
      <c r="F27" s="6" t="s">
        <v>3</v>
      </c>
      <c r="G27" s="3">
        <v>9</v>
      </c>
    </row>
    <row r="28" spans="1:7">
      <c r="A28" s="5">
        <v>27</v>
      </c>
      <c r="B28" s="3">
        <v>40800</v>
      </c>
      <c r="C28" s="1">
        <v>1.1100000000000001</v>
      </c>
      <c r="D28" s="6" t="s">
        <v>2</v>
      </c>
      <c r="E28" s="6" t="s">
        <v>2</v>
      </c>
      <c r="F28" s="6" t="s">
        <v>3</v>
      </c>
      <c r="G28" s="3">
        <v>7</v>
      </c>
    </row>
    <row r="29" spans="1:7">
      <c r="A29" s="5">
        <v>28</v>
      </c>
      <c r="B29" s="3">
        <v>36700</v>
      </c>
      <c r="C29" s="1">
        <v>0.56000000000000005</v>
      </c>
      <c r="D29" s="6" t="s">
        <v>2</v>
      </c>
      <c r="E29" s="6" t="s">
        <v>2</v>
      </c>
      <c r="F29" s="6" t="s">
        <v>2</v>
      </c>
      <c r="G29" s="3" t="s">
        <v>4</v>
      </c>
    </row>
    <row r="30" spans="1:7">
      <c r="A30" s="5">
        <v>29</v>
      </c>
      <c r="B30" s="3">
        <v>37700</v>
      </c>
      <c r="C30" s="1">
        <v>0.56000000000000005</v>
      </c>
      <c r="D30" s="6" t="s">
        <v>3</v>
      </c>
      <c r="E30" s="6" t="s">
        <v>2</v>
      </c>
      <c r="F30" s="6" t="s">
        <v>3</v>
      </c>
      <c r="G30" s="3">
        <v>22</v>
      </c>
    </row>
    <row r="31" spans="1:7">
      <c r="A31" s="5">
        <v>30</v>
      </c>
      <c r="B31" s="3">
        <v>37700</v>
      </c>
      <c r="C31" s="1">
        <v>0.42</v>
      </c>
      <c r="D31" s="6" t="s">
        <v>3</v>
      </c>
      <c r="E31" s="6" t="s">
        <v>2</v>
      </c>
      <c r="F31" s="6" t="s">
        <v>3</v>
      </c>
      <c r="G31" s="3">
        <v>11</v>
      </c>
    </row>
    <row r="32" spans="1:7">
      <c r="A32" s="5">
        <v>31</v>
      </c>
      <c r="B32" s="3">
        <v>39300</v>
      </c>
      <c r="C32" s="1">
        <v>0.69</v>
      </c>
      <c r="D32" s="6" t="s">
        <v>2</v>
      </c>
      <c r="E32" s="6" t="s">
        <v>2</v>
      </c>
      <c r="F32" s="6" t="s">
        <v>3</v>
      </c>
      <c r="G32" s="3">
        <v>16</v>
      </c>
    </row>
    <row r="33" spans="1:7">
      <c r="A33" s="5">
        <v>32</v>
      </c>
      <c r="B33" s="3">
        <v>37500</v>
      </c>
      <c r="C33" s="1">
        <v>0.5</v>
      </c>
      <c r="D33" s="6" t="s">
        <v>3</v>
      </c>
      <c r="E33" s="6" t="s">
        <v>2</v>
      </c>
      <c r="F33" s="6" t="s">
        <v>3</v>
      </c>
      <c r="G33" s="3">
        <v>18</v>
      </c>
    </row>
    <row r="34" spans="1:7">
      <c r="A34" s="5">
        <v>33</v>
      </c>
      <c r="B34" s="3">
        <v>40000</v>
      </c>
      <c r="C34" s="1">
        <v>0.69</v>
      </c>
      <c r="D34" s="6" t="s">
        <v>2</v>
      </c>
      <c r="E34" s="6" t="s">
        <v>2</v>
      </c>
      <c r="F34" s="6" t="s">
        <v>3</v>
      </c>
      <c r="G34" s="3">
        <v>9</v>
      </c>
    </row>
    <row r="35" spans="1:7">
      <c r="A35" s="5">
        <v>34</v>
      </c>
      <c r="B35" s="3">
        <v>41500</v>
      </c>
      <c r="C35" s="1">
        <v>0.64</v>
      </c>
      <c r="D35" s="6" t="s">
        <v>2</v>
      </c>
      <c r="E35" s="6" t="s">
        <v>3</v>
      </c>
      <c r="F35" s="6" t="s">
        <v>3</v>
      </c>
      <c r="G35" s="3">
        <v>5</v>
      </c>
    </row>
    <row r="36" spans="1:7">
      <c r="A36" s="5">
        <v>35</v>
      </c>
      <c r="B36" s="3">
        <v>39600</v>
      </c>
      <c r="C36" s="1">
        <v>0.72</v>
      </c>
      <c r="D36" s="6" t="s">
        <v>3</v>
      </c>
      <c r="E36" s="6" t="s">
        <v>2</v>
      </c>
      <c r="F36" s="6" t="s">
        <v>3</v>
      </c>
      <c r="G36" s="3">
        <v>18</v>
      </c>
    </row>
    <row r="37" spans="1:7">
      <c r="A37" s="5">
        <v>36</v>
      </c>
      <c r="B37" s="3">
        <v>36900</v>
      </c>
      <c r="C37" s="1">
        <v>0.42</v>
      </c>
      <c r="D37" s="6" t="s">
        <v>3</v>
      </c>
      <c r="E37" s="6" t="s">
        <v>2</v>
      </c>
      <c r="F37" s="6" t="s">
        <v>2</v>
      </c>
      <c r="G37" s="3" t="s">
        <v>4</v>
      </c>
    </row>
    <row r="38" spans="1:7">
      <c r="A38" s="5">
        <v>37</v>
      </c>
      <c r="B38" s="3">
        <v>39500</v>
      </c>
      <c r="C38" s="1">
        <v>0.62</v>
      </c>
      <c r="D38" s="6" t="s">
        <v>3</v>
      </c>
      <c r="E38" s="6" t="s">
        <v>2</v>
      </c>
      <c r="F38" s="6" t="s">
        <v>3</v>
      </c>
      <c r="G38" s="3">
        <v>5</v>
      </c>
    </row>
    <row r="39" spans="1:7">
      <c r="A39" s="5">
        <v>38</v>
      </c>
      <c r="B39" s="3">
        <v>37800</v>
      </c>
      <c r="C39" s="1">
        <v>0.2</v>
      </c>
      <c r="D39" s="6" t="s">
        <v>3</v>
      </c>
      <c r="E39" s="6" t="s">
        <v>2</v>
      </c>
      <c r="F39" s="6" t="s">
        <v>3</v>
      </c>
      <c r="G39" s="3">
        <v>23</v>
      </c>
    </row>
    <row r="40" spans="1:7">
      <c r="A40" s="5">
        <v>39</v>
      </c>
      <c r="B40" s="3">
        <v>38600</v>
      </c>
      <c r="C40" s="1">
        <v>0.56999999999999995</v>
      </c>
      <c r="D40" s="6" t="s">
        <v>3</v>
      </c>
      <c r="E40" s="6" t="s">
        <v>2</v>
      </c>
      <c r="F40" s="6" t="s">
        <v>3</v>
      </c>
      <c r="G40" s="3">
        <v>8</v>
      </c>
    </row>
    <row r="41" spans="1:7">
      <c r="A41" s="5">
        <v>40</v>
      </c>
      <c r="B41" s="3">
        <v>40600</v>
      </c>
      <c r="C41" s="1">
        <v>0.7</v>
      </c>
      <c r="D41" s="6" t="s">
        <v>2</v>
      </c>
      <c r="E41" s="6" t="s">
        <v>2</v>
      </c>
      <c r="F41" s="6" t="s">
        <v>2</v>
      </c>
      <c r="G41" s="3" t="s">
        <v>4</v>
      </c>
    </row>
    <row r="42" spans="1:7">
      <c r="A42" s="5">
        <v>41</v>
      </c>
      <c r="B42" s="3">
        <v>41600</v>
      </c>
      <c r="C42" s="1">
        <v>0.63</v>
      </c>
      <c r="D42" s="6" t="s">
        <v>2</v>
      </c>
      <c r="E42" s="6" t="s">
        <v>2</v>
      </c>
      <c r="F42" s="6" t="s">
        <v>2</v>
      </c>
      <c r="G42" s="3" t="s">
        <v>4</v>
      </c>
    </row>
    <row r="43" spans="1:7">
      <c r="A43" s="5">
        <v>42</v>
      </c>
      <c r="B43" s="3">
        <v>40800</v>
      </c>
      <c r="C43" s="1">
        <v>0.44</v>
      </c>
      <c r="D43" s="6" t="s">
        <v>3</v>
      </c>
      <c r="E43" s="6" t="s">
        <v>3</v>
      </c>
      <c r="F43" s="6" t="s">
        <v>2</v>
      </c>
      <c r="G43" s="3" t="s">
        <v>4</v>
      </c>
    </row>
    <row r="44" spans="1:7">
      <c r="A44" s="5">
        <v>43</v>
      </c>
      <c r="B44" s="3">
        <v>36200</v>
      </c>
      <c r="C44" s="1">
        <v>0.68</v>
      </c>
      <c r="D44" s="6" t="s">
        <v>3</v>
      </c>
      <c r="E44" s="6" t="s">
        <v>2</v>
      </c>
      <c r="F44" s="6" t="s">
        <v>3</v>
      </c>
      <c r="G44" s="3">
        <v>31</v>
      </c>
    </row>
    <row r="45" spans="1:7">
      <c r="A45" s="5">
        <v>44</v>
      </c>
      <c r="B45" s="3">
        <v>39600</v>
      </c>
      <c r="C45" s="1">
        <v>0.59</v>
      </c>
      <c r="D45" s="6" t="s">
        <v>3</v>
      </c>
      <c r="E45" s="6" t="s">
        <v>2</v>
      </c>
      <c r="F45" s="6" t="s">
        <v>3</v>
      </c>
      <c r="G45" s="3">
        <v>10</v>
      </c>
    </row>
    <row r="46" spans="1:7">
      <c r="A46" s="5">
        <v>45</v>
      </c>
      <c r="B46" s="3">
        <v>36100</v>
      </c>
      <c r="C46" s="1">
        <v>0.56000000000000005</v>
      </c>
      <c r="D46" s="6" t="s">
        <v>2</v>
      </c>
      <c r="E46" s="6" t="s">
        <v>2</v>
      </c>
      <c r="F46" s="6" t="s">
        <v>2</v>
      </c>
      <c r="G46" s="3" t="s">
        <v>4</v>
      </c>
    </row>
    <row r="47" spans="1:7">
      <c r="A47" s="5">
        <v>46</v>
      </c>
      <c r="B47" s="3">
        <v>36100</v>
      </c>
      <c r="C47" s="1">
        <v>0.42</v>
      </c>
      <c r="D47" s="6" t="s">
        <v>3</v>
      </c>
      <c r="E47" s="6" t="s">
        <v>2</v>
      </c>
      <c r="F47" s="6" t="s">
        <v>2</v>
      </c>
      <c r="G47" s="3" t="s">
        <v>4</v>
      </c>
    </row>
    <row r="48" spans="1:7">
      <c r="A48" s="5">
        <v>47</v>
      </c>
      <c r="B48" s="3">
        <v>39500</v>
      </c>
      <c r="C48" s="1">
        <v>0.53</v>
      </c>
      <c r="D48" s="6" t="s">
        <v>2</v>
      </c>
      <c r="E48" s="6" t="s">
        <v>2</v>
      </c>
      <c r="F48" s="6" t="s">
        <v>3</v>
      </c>
      <c r="G48" s="3">
        <v>17</v>
      </c>
    </row>
    <row r="49" spans="1:7">
      <c r="A49" s="5">
        <v>48</v>
      </c>
      <c r="B49" s="3">
        <v>39100</v>
      </c>
      <c r="C49" s="1">
        <v>0.38</v>
      </c>
      <c r="D49" s="6" t="s">
        <v>3</v>
      </c>
      <c r="E49" s="6" t="s">
        <v>2</v>
      </c>
      <c r="F49" s="6" t="s">
        <v>2</v>
      </c>
      <c r="G49" s="3" t="s">
        <v>4</v>
      </c>
    </row>
    <row r="50" spans="1:7">
      <c r="A50" s="5">
        <v>49</v>
      </c>
      <c r="B50" s="3">
        <v>40300</v>
      </c>
      <c r="C50" s="1">
        <v>0.53</v>
      </c>
      <c r="D50" s="6" t="s">
        <v>2</v>
      </c>
      <c r="E50" s="6" t="s">
        <v>2</v>
      </c>
      <c r="F50" s="6" t="s">
        <v>2</v>
      </c>
      <c r="G50" s="3" t="s">
        <v>4</v>
      </c>
    </row>
    <row r="51" spans="1:7">
      <c r="A51" s="5">
        <v>50</v>
      </c>
      <c r="B51" s="3">
        <v>38800</v>
      </c>
      <c r="C51" s="1">
        <v>0.78</v>
      </c>
      <c r="D51" s="6" t="s">
        <v>2</v>
      </c>
      <c r="E51" s="6" t="s">
        <v>2</v>
      </c>
      <c r="F51" s="6" t="s">
        <v>2</v>
      </c>
      <c r="G51" s="3" t="s">
        <v>4</v>
      </c>
    </row>
    <row r="52" spans="1:7">
      <c r="A52" s="5">
        <v>51</v>
      </c>
      <c r="B52" s="3">
        <v>39400</v>
      </c>
      <c r="C52" s="1">
        <v>0.34</v>
      </c>
      <c r="D52" s="6" t="s">
        <v>2</v>
      </c>
      <c r="E52" s="6" t="s">
        <v>2</v>
      </c>
      <c r="F52" s="6" t="s">
        <v>3</v>
      </c>
      <c r="G52" s="3">
        <v>27</v>
      </c>
    </row>
    <row r="53" spans="1:7">
      <c r="A53" s="5">
        <v>52</v>
      </c>
      <c r="B53" s="3">
        <v>38400</v>
      </c>
      <c r="C53" s="1">
        <v>0.23</v>
      </c>
      <c r="D53" s="6" t="s">
        <v>3</v>
      </c>
      <c r="E53" s="6" t="s">
        <v>2</v>
      </c>
      <c r="F53" s="6" t="s">
        <v>2</v>
      </c>
      <c r="G53" s="3" t="s">
        <v>4</v>
      </c>
    </row>
    <row r="54" spans="1:7">
      <c r="A54" s="5">
        <v>53</v>
      </c>
      <c r="B54" s="3">
        <v>35200</v>
      </c>
      <c r="C54" s="1">
        <v>0.33</v>
      </c>
      <c r="D54" s="6" t="s">
        <v>3</v>
      </c>
      <c r="E54" s="6" t="s">
        <v>2</v>
      </c>
      <c r="F54" s="6" t="s">
        <v>2</v>
      </c>
      <c r="G54" s="3" t="s">
        <v>4</v>
      </c>
    </row>
    <row r="55" spans="1:7">
      <c r="A55" s="5">
        <v>54</v>
      </c>
      <c r="B55" s="3">
        <v>36100</v>
      </c>
      <c r="C55" s="1">
        <v>0.24</v>
      </c>
      <c r="D55" s="6" t="s">
        <v>3</v>
      </c>
      <c r="E55" s="6" t="s">
        <v>3</v>
      </c>
      <c r="F55" s="6" t="s">
        <v>2</v>
      </c>
      <c r="G55" s="3" t="s">
        <v>4</v>
      </c>
    </row>
    <row r="56" spans="1:7">
      <c r="A56" s="5">
        <v>55</v>
      </c>
      <c r="B56" s="3">
        <v>37100</v>
      </c>
      <c r="C56" s="1">
        <v>0.44</v>
      </c>
      <c r="D56" s="6" t="s">
        <v>3</v>
      </c>
      <c r="E56" s="6" t="s">
        <v>2</v>
      </c>
      <c r="F56" s="6" t="s">
        <v>2</v>
      </c>
      <c r="G56" s="3" t="s">
        <v>4</v>
      </c>
    </row>
    <row r="57" spans="1:7">
      <c r="A57" s="5">
        <v>56</v>
      </c>
      <c r="B57" s="3">
        <v>37200</v>
      </c>
      <c r="C57" s="1">
        <v>0.64</v>
      </c>
      <c r="D57" s="6" t="s">
        <v>2</v>
      </c>
      <c r="E57" s="6" t="s">
        <v>2</v>
      </c>
      <c r="F57" s="6" t="s">
        <v>3</v>
      </c>
      <c r="G57" s="3">
        <v>23</v>
      </c>
    </row>
    <row r="58" spans="1:7">
      <c r="A58" s="5">
        <v>57</v>
      </c>
      <c r="B58" s="3">
        <v>36800</v>
      </c>
      <c r="C58" s="1">
        <v>0.46</v>
      </c>
      <c r="D58" s="6" t="s">
        <v>2</v>
      </c>
      <c r="E58" s="6" t="s">
        <v>3</v>
      </c>
      <c r="F58" s="6" t="s">
        <v>2</v>
      </c>
      <c r="G58" s="3" t="s">
        <v>4</v>
      </c>
    </row>
    <row r="59" spans="1:7">
      <c r="A59" s="5">
        <v>58</v>
      </c>
      <c r="B59" s="3">
        <v>36500</v>
      </c>
      <c r="C59" s="1">
        <v>0.27</v>
      </c>
      <c r="D59" s="6" t="s">
        <v>3</v>
      </c>
      <c r="E59" s="6" t="s">
        <v>3</v>
      </c>
      <c r="F59" s="6" t="s">
        <v>2</v>
      </c>
      <c r="G59" s="3" t="s">
        <v>4</v>
      </c>
    </row>
    <row r="60" spans="1:7">
      <c r="A60" s="5">
        <v>59</v>
      </c>
      <c r="B60" s="3">
        <v>35900</v>
      </c>
      <c r="C60" s="1">
        <v>0.28999999999999998</v>
      </c>
      <c r="D60" s="6" t="s">
        <v>3</v>
      </c>
      <c r="E60" s="6" t="s">
        <v>3</v>
      </c>
      <c r="F60" s="6" t="s">
        <v>2</v>
      </c>
      <c r="G60" s="3" t="s">
        <v>4</v>
      </c>
    </row>
    <row r="61" spans="1:7">
      <c r="A61" s="5">
        <v>60</v>
      </c>
      <c r="B61" s="3">
        <v>37900</v>
      </c>
      <c r="C61" s="1">
        <v>0.76</v>
      </c>
      <c r="D61" s="6" t="s">
        <v>2</v>
      </c>
      <c r="E61" s="6" t="s">
        <v>2</v>
      </c>
      <c r="F61" s="6" t="s">
        <v>3</v>
      </c>
      <c r="G61" s="3">
        <v>14</v>
      </c>
    </row>
    <row r="62" spans="1:7">
      <c r="A62" s="5">
        <v>61</v>
      </c>
      <c r="B62" s="3">
        <v>37900</v>
      </c>
      <c r="C62" s="1">
        <v>0.57999999999999996</v>
      </c>
      <c r="D62" s="6" t="s">
        <v>3</v>
      </c>
      <c r="E62" s="6" t="s">
        <v>2</v>
      </c>
      <c r="F62" s="6" t="s">
        <v>3</v>
      </c>
      <c r="G62" s="3">
        <v>26</v>
      </c>
    </row>
    <row r="63" spans="1:7">
      <c r="A63" s="5">
        <v>62</v>
      </c>
      <c r="B63" s="3">
        <v>37900</v>
      </c>
      <c r="C63" s="1">
        <v>0.28000000000000003</v>
      </c>
      <c r="D63" s="6" t="s">
        <v>3</v>
      </c>
      <c r="E63" s="6" t="s">
        <v>2</v>
      </c>
      <c r="F63" s="6" t="s">
        <v>3</v>
      </c>
      <c r="G63" s="3">
        <v>14</v>
      </c>
    </row>
    <row r="64" spans="1:7">
      <c r="A64" s="5">
        <v>63</v>
      </c>
      <c r="B64" s="3">
        <v>36700</v>
      </c>
      <c r="C64" s="1">
        <v>0.37</v>
      </c>
      <c r="D64" s="6" t="s">
        <v>3</v>
      </c>
      <c r="E64" s="6" t="s">
        <v>2</v>
      </c>
      <c r="F64" s="6" t="s">
        <v>2</v>
      </c>
      <c r="G64" s="3" t="s">
        <v>4</v>
      </c>
    </row>
    <row r="65" spans="1:7">
      <c r="A65" s="5">
        <v>64</v>
      </c>
      <c r="B65" s="3">
        <v>37400</v>
      </c>
      <c r="C65" s="1">
        <v>0.49</v>
      </c>
      <c r="D65" s="6" t="s">
        <v>3</v>
      </c>
      <c r="E65" s="6" t="s">
        <v>2</v>
      </c>
      <c r="F65" s="6" t="s">
        <v>3</v>
      </c>
      <c r="G65" s="3">
        <v>19</v>
      </c>
    </row>
    <row r="66" spans="1:7">
      <c r="A66" s="5">
        <v>65</v>
      </c>
      <c r="B66" s="3">
        <v>38200</v>
      </c>
      <c r="C66" s="1">
        <v>0.62</v>
      </c>
      <c r="D66" s="6" t="s">
        <v>2</v>
      </c>
      <c r="E66" s="6" t="s">
        <v>2</v>
      </c>
      <c r="F66" s="6" t="s">
        <v>2</v>
      </c>
      <c r="G66" s="3" t="s">
        <v>4</v>
      </c>
    </row>
    <row r="67" spans="1:7">
      <c r="A67" s="5">
        <v>66</v>
      </c>
      <c r="B67" s="3">
        <v>36600</v>
      </c>
      <c r="C67" s="1">
        <v>0.51</v>
      </c>
      <c r="D67" s="6" t="s">
        <v>2</v>
      </c>
      <c r="E67" s="6" t="s">
        <v>2</v>
      </c>
      <c r="F67" s="6" t="s">
        <v>3</v>
      </c>
      <c r="G67" s="3">
        <v>7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2"/>
  <sheetViews>
    <sheetView topLeftCell="A67" zoomScale="85" zoomScaleNormal="85" workbookViewId="0">
      <selection activeCell="G66" sqref="G66:H82"/>
    </sheetView>
  </sheetViews>
  <sheetFormatPr defaultRowHeight="15"/>
  <cols>
    <col min="1" max="1" width="17.5703125" style="3" customWidth="1"/>
    <col min="2" max="2" width="13.7109375" style="6" bestFit="1" customWidth="1"/>
    <col min="7" max="7" width="25.85546875" customWidth="1"/>
  </cols>
  <sheetData>
    <row r="1" spans="1:11">
      <c r="A1" s="2" t="s">
        <v>5</v>
      </c>
      <c r="B1" s="6" t="s">
        <v>10</v>
      </c>
      <c r="D1" t="s">
        <v>5</v>
      </c>
      <c r="E1" s="6" t="s">
        <v>8</v>
      </c>
      <c r="G1" s="30" t="s">
        <v>25</v>
      </c>
      <c r="H1" s="30"/>
      <c r="I1" s="30"/>
      <c r="J1" s="30"/>
      <c r="K1" s="30"/>
    </row>
    <row r="2" spans="1:11">
      <c r="A2" s="3">
        <v>38900</v>
      </c>
      <c r="B2" s="6" t="s">
        <v>3</v>
      </c>
      <c r="D2" s="3">
        <v>33800</v>
      </c>
      <c r="E2" s="6" t="s">
        <v>2</v>
      </c>
      <c r="G2" s="30"/>
      <c r="H2" s="30"/>
      <c r="I2" s="30"/>
      <c r="J2" s="30"/>
      <c r="K2" s="30"/>
    </row>
    <row r="3" spans="1:11">
      <c r="A3" s="3">
        <v>42300</v>
      </c>
      <c r="B3" s="6" t="s">
        <v>3</v>
      </c>
      <c r="D3" s="3">
        <v>34600</v>
      </c>
      <c r="E3" s="6" t="s">
        <v>2</v>
      </c>
      <c r="G3" s="7" t="s">
        <v>11</v>
      </c>
      <c r="H3" s="8"/>
    </row>
    <row r="4" spans="1:11">
      <c r="A4" s="3">
        <v>39800</v>
      </c>
      <c r="B4" s="6" t="s">
        <v>3</v>
      </c>
      <c r="D4" s="3">
        <v>35200</v>
      </c>
      <c r="E4" s="6" t="s">
        <v>2</v>
      </c>
      <c r="G4" s="9"/>
      <c r="H4" s="8"/>
    </row>
    <row r="5" spans="1:11">
      <c r="A5" s="3">
        <v>40400</v>
      </c>
      <c r="B5" s="6" t="s">
        <v>3</v>
      </c>
      <c r="D5" s="3">
        <v>35700</v>
      </c>
      <c r="E5" s="6" t="s">
        <v>2</v>
      </c>
      <c r="G5" s="10" t="s">
        <v>12</v>
      </c>
      <c r="H5" s="11"/>
    </row>
    <row r="6" spans="1:11">
      <c r="A6" s="3">
        <v>36400</v>
      </c>
      <c r="B6" s="6" t="s">
        <v>3</v>
      </c>
      <c r="D6" s="3">
        <v>35900</v>
      </c>
      <c r="E6" s="6" t="s">
        <v>2</v>
      </c>
      <c r="G6" s="12" t="s">
        <v>13</v>
      </c>
      <c r="H6" s="13">
        <f>STDEV(D2:D33)</f>
        <v>1805.982441953731</v>
      </c>
    </row>
    <row r="7" spans="1:11">
      <c r="A7" s="3">
        <v>36600</v>
      </c>
      <c r="B7" s="6" t="s">
        <v>3</v>
      </c>
      <c r="D7" s="3">
        <v>36100</v>
      </c>
      <c r="E7" s="6" t="s">
        <v>2</v>
      </c>
      <c r="G7" s="12" t="s">
        <v>14</v>
      </c>
      <c r="H7" s="13">
        <f>AVERAGE(D2:D33)</f>
        <v>37381.25</v>
      </c>
    </row>
    <row r="8" spans="1:11">
      <c r="A8" s="3">
        <v>34600</v>
      </c>
      <c r="B8" s="6" t="s">
        <v>3</v>
      </c>
      <c r="D8" s="3">
        <v>36100</v>
      </c>
      <c r="E8" s="6" t="s">
        <v>2</v>
      </c>
      <c r="G8" s="12" t="s">
        <v>15</v>
      </c>
      <c r="H8" s="13">
        <f>COUNT(D2:D33)</f>
        <v>32</v>
      </c>
    </row>
    <row r="9" spans="1:11">
      <c r="A9" s="3">
        <v>42300</v>
      </c>
      <c r="B9" s="6" t="s">
        <v>3</v>
      </c>
      <c r="D9" s="3">
        <v>36100</v>
      </c>
      <c r="E9" s="6" t="s">
        <v>2</v>
      </c>
      <c r="G9" s="12" t="s">
        <v>16</v>
      </c>
      <c r="H9" s="14">
        <v>0.99</v>
      </c>
    </row>
    <row r="10" spans="1:11">
      <c r="A10" s="3">
        <v>39700</v>
      </c>
      <c r="B10" s="6" t="s">
        <v>3</v>
      </c>
      <c r="D10" s="3">
        <v>36100</v>
      </c>
      <c r="E10" s="6" t="s">
        <v>2</v>
      </c>
      <c r="G10" s="15"/>
      <c r="H10" s="16"/>
    </row>
    <row r="11" spans="1:11">
      <c r="A11" s="3">
        <v>35500</v>
      </c>
      <c r="B11" s="6" t="s">
        <v>3</v>
      </c>
      <c r="D11" s="3">
        <v>36100</v>
      </c>
      <c r="E11" s="6" t="s">
        <v>2</v>
      </c>
      <c r="G11" s="17" t="s">
        <v>17</v>
      </c>
      <c r="H11" s="18"/>
    </row>
    <row r="12" spans="1:11">
      <c r="A12" s="3">
        <v>37200</v>
      </c>
      <c r="B12" s="6" t="s">
        <v>3</v>
      </c>
      <c r="D12" s="3">
        <v>36300</v>
      </c>
      <c r="E12" s="6" t="s">
        <v>2</v>
      </c>
      <c r="G12" s="19" t="s">
        <v>18</v>
      </c>
      <c r="H12" s="19">
        <f>H6/SQRT(H8)</f>
        <v>319.25560785233091</v>
      </c>
    </row>
    <row r="13" spans="1:11">
      <c r="A13" s="3">
        <v>36600</v>
      </c>
      <c r="B13" s="6" t="s">
        <v>3</v>
      </c>
      <c r="D13" s="3">
        <v>36500</v>
      </c>
      <c r="E13" s="6" t="s">
        <v>2</v>
      </c>
      <c r="G13" s="19" t="s">
        <v>19</v>
      </c>
      <c r="H13" s="19">
        <f>H8-1</f>
        <v>31</v>
      </c>
    </row>
    <row r="14" spans="1:11">
      <c r="A14" s="3">
        <v>41000</v>
      </c>
      <c r="B14" s="6" t="s">
        <v>3</v>
      </c>
      <c r="D14" s="3">
        <v>36700</v>
      </c>
      <c r="E14" s="6" t="s">
        <v>2</v>
      </c>
      <c r="G14" s="20" t="s">
        <v>20</v>
      </c>
      <c r="H14" s="21">
        <f>TINV(1-H9,H13)</f>
        <v>2.7440419172251316</v>
      </c>
    </row>
    <row r="15" spans="1:11">
      <c r="A15" s="3">
        <v>40800</v>
      </c>
      <c r="B15" s="6" t="s">
        <v>3</v>
      </c>
      <c r="D15" s="3">
        <v>36700</v>
      </c>
      <c r="E15" s="6" t="s">
        <v>2</v>
      </c>
      <c r="G15" s="19" t="s">
        <v>21</v>
      </c>
      <c r="H15" s="21">
        <f>H14*H12</f>
        <v>876.05077025598484</v>
      </c>
    </row>
    <row r="16" spans="1:11">
      <c r="A16" s="3">
        <v>37700</v>
      </c>
      <c r="B16" s="6" t="s">
        <v>3</v>
      </c>
      <c r="D16" s="3">
        <v>36800</v>
      </c>
      <c r="E16" s="6" t="s">
        <v>2</v>
      </c>
      <c r="G16" s="22"/>
      <c r="H16" s="22"/>
    </row>
    <row r="17" spans="1:11">
      <c r="A17" s="3">
        <v>37700</v>
      </c>
      <c r="B17" s="6" t="s">
        <v>3</v>
      </c>
      <c r="D17" s="29">
        <v>36900</v>
      </c>
      <c r="E17" s="6" t="s">
        <v>2</v>
      </c>
      <c r="G17" s="23" t="s">
        <v>22</v>
      </c>
      <c r="H17" s="24"/>
    </row>
    <row r="18" spans="1:11">
      <c r="A18" s="3">
        <v>39300</v>
      </c>
      <c r="B18" s="6" t="s">
        <v>3</v>
      </c>
      <c r="D18" s="29">
        <v>37100</v>
      </c>
      <c r="E18" s="6" t="s">
        <v>2</v>
      </c>
      <c r="G18" s="25" t="s">
        <v>23</v>
      </c>
      <c r="H18" s="26">
        <f>H7-H15</f>
        <v>36505.199229744016</v>
      </c>
    </row>
    <row r="19" spans="1:11">
      <c r="A19" s="3">
        <v>37500</v>
      </c>
      <c r="B19" s="6" t="s">
        <v>3</v>
      </c>
      <c r="D19" s="3">
        <v>37300</v>
      </c>
      <c r="E19" s="6" t="s">
        <v>2</v>
      </c>
      <c r="G19" s="25" t="s">
        <v>24</v>
      </c>
      <c r="H19" s="26">
        <f>H7+H15</f>
        <v>38257.300770255984</v>
      </c>
    </row>
    <row r="20" spans="1:11">
      <c r="A20" s="3">
        <v>40000</v>
      </c>
      <c r="B20" s="6" t="s">
        <v>3</v>
      </c>
      <c r="D20" s="3">
        <v>37600</v>
      </c>
      <c r="E20" s="6" t="s">
        <v>2</v>
      </c>
    </row>
    <row r="21" spans="1:11">
      <c r="A21" s="3">
        <v>41500</v>
      </c>
      <c r="B21" s="6" t="s">
        <v>3</v>
      </c>
      <c r="D21" s="3">
        <v>37700</v>
      </c>
      <c r="E21" s="6" t="s">
        <v>2</v>
      </c>
      <c r="G21" s="30" t="s">
        <v>26</v>
      </c>
      <c r="H21" s="30"/>
      <c r="I21" s="30"/>
      <c r="J21" s="30"/>
      <c r="K21" s="30"/>
    </row>
    <row r="22" spans="1:11">
      <c r="A22" s="3">
        <v>39600</v>
      </c>
      <c r="B22" s="6" t="s">
        <v>3</v>
      </c>
      <c r="D22" s="3">
        <v>37800</v>
      </c>
      <c r="E22" s="6" t="s">
        <v>2</v>
      </c>
      <c r="G22" s="30"/>
      <c r="H22" s="30"/>
      <c r="I22" s="30"/>
      <c r="J22" s="30"/>
      <c r="K22" s="30"/>
    </row>
    <row r="23" spans="1:11">
      <c r="A23" s="3">
        <v>39500</v>
      </c>
      <c r="B23" s="6" t="s">
        <v>3</v>
      </c>
      <c r="D23" s="3">
        <v>38100</v>
      </c>
      <c r="E23" s="6" t="s">
        <v>2</v>
      </c>
    </row>
    <row r="24" spans="1:11">
      <c r="A24" s="3">
        <v>37800</v>
      </c>
      <c r="B24" s="6" t="s">
        <v>3</v>
      </c>
      <c r="D24" s="3">
        <v>38200</v>
      </c>
      <c r="E24" s="6" t="s">
        <v>2</v>
      </c>
      <c r="G24" s="10" t="s">
        <v>12</v>
      </c>
      <c r="H24" s="11"/>
    </row>
    <row r="25" spans="1:11">
      <c r="A25" s="3">
        <v>38600</v>
      </c>
      <c r="B25" s="6" t="s">
        <v>3</v>
      </c>
      <c r="D25" s="3">
        <v>38300</v>
      </c>
      <c r="E25" s="6" t="s">
        <v>2</v>
      </c>
      <c r="G25" s="12" t="s">
        <v>13</v>
      </c>
      <c r="H25" s="13">
        <f>STDEV(A2:A35)</f>
        <v>1887.1481091159053</v>
      </c>
    </row>
    <row r="26" spans="1:11">
      <c r="A26" s="3">
        <v>36200</v>
      </c>
      <c r="B26" s="6" t="s">
        <v>3</v>
      </c>
      <c r="D26" s="3">
        <v>38400</v>
      </c>
      <c r="E26" s="6" t="s">
        <v>2</v>
      </c>
      <c r="G26" s="12" t="s">
        <v>14</v>
      </c>
      <c r="H26" s="13">
        <f>AVERAGE(A2:A35)</f>
        <v>38555.882352941175</v>
      </c>
    </row>
    <row r="27" spans="1:11">
      <c r="A27" s="3">
        <v>39600</v>
      </c>
      <c r="B27" s="6" t="s">
        <v>3</v>
      </c>
      <c r="D27" s="3">
        <v>38800</v>
      </c>
      <c r="E27" s="6" t="s">
        <v>2</v>
      </c>
      <c r="G27" s="12" t="s">
        <v>15</v>
      </c>
      <c r="H27" s="13">
        <f>COUNT(A2:A35)</f>
        <v>34</v>
      </c>
    </row>
    <row r="28" spans="1:11">
      <c r="A28" s="3">
        <v>39500</v>
      </c>
      <c r="B28" s="6" t="s">
        <v>3</v>
      </c>
      <c r="D28" s="3">
        <v>38900</v>
      </c>
      <c r="E28" s="6" t="s">
        <v>2</v>
      </c>
      <c r="G28" s="12" t="s">
        <v>16</v>
      </c>
      <c r="H28" s="14">
        <v>0.99</v>
      </c>
    </row>
    <row r="29" spans="1:11">
      <c r="A29" s="3">
        <v>39400</v>
      </c>
      <c r="B29" s="6" t="s">
        <v>3</v>
      </c>
      <c r="D29" s="3">
        <v>39100</v>
      </c>
      <c r="E29" s="6" t="s">
        <v>2</v>
      </c>
      <c r="G29" s="15"/>
      <c r="H29" s="16"/>
    </row>
    <row r="30" spans="1:11">
      <c r="A30" s="3">
        <v>37200</v>
      </c>
      <c r="B30" s="6" t="s">
        <v>3</v>
      </c>
      <c r="D30" s="3">
        <v>40300</v>
      </c>
      <c r="E30" s="6" t="s">
        <v>2</v>
      </c>
      <c r="G30" s="17" t="s">
        <v>17</v>
      </c>
      <c r="H30" s="18"/>
    </row>
    <row r="31" spans="1:11">
      <c r="A31" s="3">
        <v>37900</v>
      </c>
      <c r="B31" s="6" t="s">
        <v>3</v>
      </c>
      <c r="D31" s="3">
        <v>40600</v>
      </c>
      <c r="E31" s="6" t="s">
        <v>2</v>
      </c>
      <c r="G31" s="19" t="s">
        <v>18</v>
      </c>
      <c r="H31" s="19">
        <f>H25/SQRT(H27)</f>
        <v>323.64323066773864</v>
      </c>
    </row>
    <row r="32" spans="1:11">
      <c r="A32" s="3">
        <v>37900</v>
      </c>
      <c r="B32" s="6" t="s">
        <v>3</v>
      </c>
      <c r="D32" s="3">
        <v>40800</v>
      </c>
      <c r="E32" s="6" t="s">
        <v>2</v>
      </c>
      <c r="G32" s="19" t="s">
        <v>19</v>
      </c>
      <c r="H32" s="19">
        <f>H27-1</f>
        <v>33</v>
      </c>
    </row>
    <row r="33" spans="1:11">
      <c r="A33" s="3">
        <v>37900</v>
      </c>
      <c r="B33" s="6" t="s">
        <v>3</v>
      </c>
      <c r="D33" s="3">
        <v>41600</v>
      </c>
      <c r="E33" s="6" t="s">
        <v>2</v>
      </c>
      <c r="G33" s="20" t="s">
        <v>20</v>
      </c>
      <c r="H33" s="21">
        <f>TINV(1-H28,H32)</f>
        <v>2.7332766397116517</v>
      </c>
    </row>
    <row r="34" spans="1:11">
      <c r="A34" s="3">
        <v>37400</v>
      </c>
      <c r="B34" s="6" t="s">
        <v>3</v>
      </c>
      <c r="G34" s="19" t="s">
        <v>21</v>
      </c>
      <c r="H34" s="21">
        <f>H33*H31</f>
        <v>884.60648198493959</v>
      </c>
    </row>
    <row r="35" spans="1:11">
      <c r="A35" s="3">
        <v>36600</v>
      </c>
      <c r="B35" s="6" t="s">
        <v>3</v>
      </c>
      <c r="G35" s="22"/>
      <c r="H35" s="22"/>
    </row>
    <row r="36" spans="1:11">
      <c r="G36" s="23" t="s">
        <v>22</v>
      </c>
      <c r="H36" s="24"/>
    </row>
    <row r="37" spans="1:11">
      <c r="G37" s="25" t="s">
        <v>23</v>
      </c>
      <c r="H37" s="26">
        <f>H26-H34</f>
        <v>37671.275870956233</v>
      </c>
    </row>
    <row r="38" spans="1:11">
      <c r="G38" s="25" t="s">
        <v>24</v>
      </c>
      <c r="H38" s="26">
        <f>H26+H34</f>
        <v>39440.488834926116</v>
      </c>
    </row>
    <row r="40" spans="1:11">
      <c r="G40" s="30" t="s">
        <v>27</v>
      </c>
      <c r="H40" s="30"/>
      <c r="I40" s="30"/>
      <c r="J40" s="30"/>
      <c r="K40" s="30"/>
    </row>
    <row r="41" spans="1:11">
      <c r="G41" s="30"/>
      <c r="H41" s="30"/>
      <c r="I41" s="30"/>
      <c r="J41" s="30"/>
      <c r="K41" s="30"/>
    </row>
    <row r="42" spans="1:11">
      <c r="G42" s="30"/>
      <c r="H42" s="30"/>
      <c r="I42" s="30"/>
      <c r="J42" s="30"/>
      <c r="K42" s="30"/>
    </row>
    <row r="44" spans="1:11">
      <c r="G44" t="s">
        <v>28</v>
      </c>
      <c r="H44" s="28">
        <f>MEDIAN(D2:D33)</f>
        <v>37000</v>
      </c>
    </row>
    <row r="46" spans="1:11">
      <c r="G46" s="10" t="s">
        <v>12</v>
      </c>
      <c r="H46" s="11"/>
    </row>
    <row r="47" spans="1:11">
      <c r="G47" s="12" t="s">
        <v>13</v>
      </c>
      <c r="H47" s="13">
        <f>STDEV(D2:D17)</f>
        <v>830.66238629180748</v>
      </c>
    </row>
    <row r="48" spans="1:11">
      <c r="G48" s="12" t="s">
        <v>14</v>
      </c>
      <c r="H48" s="13">
        <f>AVERAGE(D2:D17)</f>
        <v>35975</v>
      </c>
    </row>
    <row r="49" spans="7:11">
      <c r="G49" s="12" t="s">
        <v>15</v>
      </c>
      <c r="H49" s="13">
        <f>COUNT(A24:A57)</f>
        <v>12</v>
      </c>
    </row>
    <row r="50" spans="7:11">
      <c r="G50" s="12" t="s">
        <v>16</v>
      </c>
      <c r="H50" s="14">
        <v>0.99</v>
      </c>
    </row>
    <row r="51" spans="7:11">
      <c r="G51" s="15"/>
      <c r="H51" s="16"/>
    </row>
    <row r="52" spans="7:11">
      <c r="G52" s="17" t="s">
        <v>17</v>
      </c>
      <c r="H52" s="18"/>
    </row>
    <row r="53" spans="7:11">
      <c r="G53" s="19" t="s">
        <v>18</v>
      </c>
      <c r="H53" s="19">
        <f>H47/SQRT(H49)</f>
        <v>239.791576165636</v>
      </c>
    </row>
    <row r="54" spans="7:11">
      <c r="G54" s="19" t="s">
        <v>19</v>
      </c>
      <c r="H54" s="19">
        <f>H49-1</f>
        <v>11</v>
      </c>
    </row>
    <row r="55" spans="7:11">
      <c r="G55" s="20" t="s">
        <v>20</v>
      </c>
      <c r="H55" s="21">
        <f>TINV(1-H50,H54)</f>
        <v>3.1058065135821673</v>
      </c>
    </row>
    <row r="56" spans="7:11">
      <c r="G56" s="19" t="s">
        <v>21</v>
      </c>
      <c r="H56" s="21">
        <f>H55*H53</f>
        <v>744.74623915736663</v>
      </c>
    </row>
    <row r="57" spans="7:11">
      <c r="G57" s="22"/>
      <c r="H57" s="22"/>
    </row>
    <row r="58" spans="7:11">
      <c r="G58" s="23" t="s">
        <v>22</v>
      </c>
      <c r="H58" s="24"/>
    </row>
    <row r="59" spans="7:11">
      <c r="G59" s="25" t="s">
        <v>23</v>
      </c>
      <c r="H59" s="26">
        <f>H48-H56</f>
        <v>35230.253760842636</v>
      </c>
    </row>
    <row r="60" spans="7:11">
      <c r="G60" s="25" t="s">
        <v>24</v>
      </c>
      <c r="H60" s="26">
        <f>H48+H56</f>
        <v>36719.746239157364</v>
      </c>
    </row>
    <row r="62" spans="7:11">
      <c r="G62" s="30" t="s">
        <v>29</v>
      </c>
      <c r="H62" s="30"/>
      <c r="I62" s="30"/>
      <c r="J62" s="30"/>
      <c r="K62" s="30"/>
    </row>
    <row r="63" spans="7:11">
      <c r="G63" s="30"/>
      <c r="H63" s="30"/>
      <c r="I63" s="30"/>
      <c r="J63" s="30"/>
      <c r="K63" s="30"/>
    </row>
    <row r="64" spans="7:11">
      <c r="G64" s="30"/>
      <c r="H64" s="30"/>
      <c r="I64" s="30"/>
      <c r="J64" s="30"/>
      <c r="K64" s="30"/>
    </row>
    <row r="66" spans="7:8">
      <c r="G66" t="s">
        <v>28</v>
      </c>
      <c r="H66" s="28">
        <f>H44</f>
        <v>37000</v>
      </c>
    </row>
    <row r="68" spans="7:8">
      <c r="G68" s="10" t="s">
        <v>12</v>
      </c>
      <c r="H68" s="11"/>
    </row>
    <row r="69" spans="7:8">
      <c r="G69" s="12" t="s">
        <v>13</v>
      </c>
      <c r="H69" s="13">
        <f>STDEV(D18:D33)</f>
        <v>1353.4523757167569</v>
      </c>
    </row>
    <row r="70" spans="7:8">
      <c r="G70" s="12" t="s">
        <v>14</v>
      </c>
      <c r="H70" s="13">
        <f>AVERAGE(D18:D33)</f>
        <v>38787.5</v>
      </c>
    </row>
    <row r="71" spans="7:8">
      <c r="G71" s="12" t="s">
        <v>15</v>
      </c>
      <c r="H71" s="13">
        <f>COUNT(D18:D33)</f>
        <v>16</v>
      </c>
    </row>
    <row r="72" spans="7:8">
      <c r="G72" s="12" t="s">
        <v>16</v>
      </c>
      <c r="H72" s="14">
        <v>0.99</v>
      </c>
    </row>
    <row r="73" spans="7:8">
      <c r="G73" s="15"/>
      <c r="H73" s="16"/>
    </row>
    <row r="74" spans="7:8">
      <c r="G74" s="17" t="s">
        <v>17</v>
      </c>
      <c r="H74" s="18"/>
    </row>
    <row r="75" spans="7:8">
      <c r="G75" s="19" t="s">
        <v>18</v>
      </c>
      <c r="H75" s="19">
        <f>H69/SQRT(H71)</f>
        <v>338.36309392918923</v>
      </c>
    </row>
    <row r="76" spans="7:8">
      <c r="G76" s="19" t="s">
        <v>19</v>
      </c>
      <c r="H76" s="19">
        <f>H71-1</f>
        <v>15</v>
      </c>
    </row>
    <row r="77" spans="7:8">
      <c r="G77" s="20" t="s">
        <v>20</v>
      </c>
      <c r="H77" s="21">
        <f>TINV(1-H72,H76)</f>
        <v>2.9467128828348832</v>
      </c>
    </row>
    <row r="78" spans="7:8">
      <c r="G78" s="19" t="s">
        <v>21</v>
      </c>
      <c r="H78" s="21">
        <f>H77*H75</f>
        <v>997.05888795701162</v>
      </c>
    </row>
    <row r="79" spans="7:8">
      <c r="G79" s="22"/>
      <c r="H79" s="22"/>
    </row>
    <row r="80" spans="7:8">
      <c r="G80" s="23" t="s">
        <v>22</v>
      </c>
      <c r="H80" s="24"/>
    </row>
    <row r="81" spans="7:8">
      <c r="G81" s="25" t="s">
        <v>23</v>
      </c>
      <c r="H81" s="26">
        <f>H70-H78</f>
        <v>37790.441112042987</v>
      </c>
    </row>
    <row r="82" spans="7:8">
      <c r="G82" s="25" t="s">
        <v>24</v>
      </c>
      <c r="H82" s="26">
        <f>H70+H78</f>
        <v>39784.558887957013</v>
      </c>
    </row>
  </sheetData>
  <autoFilter ref="D1:E1">
    <sortState ref="D2:E33">
      <sortCondition ref="D1"/>
    </sortState>
  </autoFilter>
  <sortState ref="A1:B1">
    <sortCondition ref="A1"/>
  </sortState>
  <mergeCells count="12">
    <mergeCell ref="G80:H80"/>
    <mergeCell ref="G40:K42"/>
    <mergeCell ref="G52:H52"/>
    <mergeCell ref="G58:H58"/>
    <mergeCell ref="G62:K64"/>
    <mergeCell ref="G74:H74"/>
    <mergeCell ref="G11:H11"/>
    <mergeCell ref="G17:H17"/>
    <mergeCell ref="G1:K2"/>
    <mergeCell ref="G21:K22"/>
    <mergeCell ref="G30:H30"/>
    <mergeCell ref="G36:H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82"/>
  <sheetViews>
    <sheetView topLeftCell="A60" workbookViewId="0">
      <selection activeCell="G66" sqref="G66:H82"/>
    </sheetView>
  </sheetViews>
  <sheetFormatPr defaultRowHeight="15"/>
  <cols>
    <col min="2" max="2" width="20" customWidth="1"/>
    <col min="7" max="7" width="28.42578125" customWidth="1"/>
  </cols>
  <sheetData>
    <row r="1" spans="1:11">
      <c r="A1" s="2" t="s">
        <v>5</v>
      </c>
      <c r="B1" s="6" t="s">
        <v>10</v>
      </c>
      <c r="D1" t="s">
        <v>5</v>
      </c>
      <c r="E1" s="6" t="s">
        <v>8</v>
      </c>
      <c r="G1" s="30" t="s">
        <v>30</v>
      </c>
      <c r="H1" s="30"/>
      <c r="I1" s="30"/>
      <c r="J1" s="30"/>
      <c r="K1" s="30"/>
    </row>
    <row r="2" spans="1:11">
      <c r="A2" s="1">
        <v>0.56999999999999995</v>
      </c>
      <c r="B2" s="6" t="s">
        <v>3</v>
      </c>
      <c r="D2" s="1">
        <v>0.28999999999999998</v>
      </c>
      <c r="E2" s="6" t="s">
        <v>2</v>
      </c>
      <c r="G2" s="30"/>
      <c r="H2" s="30"/>
      <c r="I2" s="30"/>
      <c r="J2" s="30"/>
      <c r="K2" s="30"/>
    </row>
    <row r="3" spans="1:11">
      <c r="A3" s="1">
        <v>0.68</v>
      </c>
      <c r="B3" s="6" t="s">
        <v>3</v>
      </c>
      <c r="D3" s="1">
        <v>0.41</v>
      </c>
      <c r="E3" s="6" t="s">
        <v>2</v>
      </c>
      <c r="G3" s="7" t="s">
        <v>11</v>
      </c>
      <c r="H3" s="8"/>
    </row>
    <row r="4" spans="1:11">
      <c r="A4" s="1">
        <v>0.75</v>
      </c>
      <c r="B4" s="6" t="s">
        <v>3</v>
      </c>
      <c r="D4" s="1">
        <v>0.73</v>
      </c>
      <c r="E4" s="6" t="s">
        <v>2</v>
      </c>
      <c r="G4" s="9"/>
      <c r="H4" s="8"/>
    </row>
    <row r="5" spans="1:11">
      <c r="A5" s="1">
        <v>0.71</v>
      </c>
      <c r="B5" s="6" t="s">
        <v>3</v>
      </c>
      <c r="D5" s="1">
        <v>0.56000000000000005</v>
      </c>
      <c r="E5" s="6" t="s">
        <v>2</v>
      </c>
      <c r="G5" s="10" t="s">
        <v>12</v>
      </c>
      <c r="H5" s="11"/>
    </row>
    <row r="6" spans="1:11">
      <c r="A6" s="1">
        <v>0.62</v>
      </c>
      <c r="B6" s="6" t="s">
        <v>3</v>
      </c>
      <c r="D6" s="1">
        <v>0.42</v>
      </c>
      <c r="E6" s="6" t="s">
        <v>2</v>
      </c>
      <c r="G6" s="12" t="s">
        <v>13</v>
      </c>
      <c r="H6" s="13">
        <f>STDEV(D2:D33)</f>
        <v>0.16654911849351767</v>
      </c>
    </row>
    <row r="7" spans="1:11">
      <c r="A7" s="1">
        <v>0.37</v>
      </c>
      <c r="B7" s="6" t="s">
        <v>3</v>
      </c>
      <c r="D7" s="1">
        <v>0.35</v>
      </c>
      <c r="E7" s="6" t="s">
        <v>2</v>
      </c>
      <c r="G7" s="12" t="s">
        <v>14</v>
      </c>
      <c r="H7" s="13">
        <f>AVERAGE(D2:D33)</f>
        <v>0.45031249999999995</v>
      </c>
    </row>
    <row r="8" spans="1:11">
      <c r="A8" s="1">
        <v>0.65</v>
      </c>
      <c r="B8" s="6" t="s">
        <v>3</v>
      </c>
      <c r="D8" s="1">
        <v>0.36</v>
      </c>
      <c r="E8" s="6" t="s">
        <v>2</v>
      </c>
      <c r="G8" s="12" t="s">
        <v>15</v>
      </c>
      <c r="H8" s="13">
        <f>COUNT(D2:D33)</f>
        <v>32</v>
      </c>
    </row>
    <row r="9" spans="1:11">
      <c r="A9" s="1">
        <v>0.53</v>
      </c>
      <c r="B9" s="6" t="s">
        <v>3</v>
      </c>
      <c r="D9" s="1">
        <v>0.57999999999999996</v>
      </c>
      <c r="E9" s="6" t="s">
        <v>2</v>
      </c>
      <c r="G9" s="12" t="s">
        <v>16</v>
      </c>
      <c r="H9" s="14">
        <v>0.9</v>
      </c>
    </row>
    <row r="10" spans="1:11">
      <c r="A10" s="1">
        <v>0.6</v>
      </c>
      <c r="B10" s="6" t="s">
        <v>3</v>
      </c>
      <c r="D10" s="1">
        <v>0.78</v>
      </c>
      <c r="E10" s="6" t="s">
        <v>2</v>
      </c>
      <c r="G10" s="15"/>
      <c r="H10" s="16"/>
    </row>
    <row r="11" spans="1:11">
      <c r="A11" s="1">
        <v>0.5</v>
      </c>
      <c r="B11" s="6" t="s">
        <v>3</v>
      </c>
      <c r="D11" s="1">
        <v>0.16</v>
      </c>
      <c r="E11" s="6" t="s">
        <v>2</v>
      </c>
      <c r="G11" s="17" t="s">
        <v>17</v>
      </c>
      <c r="H11" s="18"/>
    </row>
    <row r="12" spans="1:11">
      <c r="A12" s="1">
        <v>0.59</v>
      </c>
      <c r="B12" s="6" t="s">
        <v>3</v>
      </c>
      <c r="D12" s="1">
        <v>0.28999999999999998</v>
      </c>
      <c r="E12" s="6" t="s">
        <v>2</v>
      </c>
      <c r="G12" s="19" t="s">
        <v>18</v>
      </c>
      <c r="H12" s="19">
        <f>H6/SQRT(H8)</f>
        <v>2.9442002771852042E-2</v>
      </c>
    </row>
    <row r="13" spans="1:11">
      <c r="A13" s="1">
        <v>0.45</v>
      </c>
      <c r="B13" s="6" t="s">
        <v>3</v>
      </c>
      <c r="D13" s="1">
        <v>0.26</v>
      </c>
      <c r="E13" s="6" t="s">
        <v>2</v>
      </c>
      <c r="G13" s="19" t="s">
        <v>19</v>
      </c>
      <c r="H13" s="19">
        <f>H8-1</f>
        <v>31</v>
      </c>
    </row>
    <row r="14" spans="1:11">
      <c r="A14" s="1">
        <v>0.81</v>
      </c>
      <c r="B14" s="6" t="s">
        <v>3</v>
      </c>
      <c r="D14" s="1">
        <v>0.55000000000000004</v>
      </c>
      <c r="E14" s="6" t="s">
        <v>2</v>
      </c>
      <c r="G14" s="20" t="s">
        <v>20</v>
      </c>
      <c r="H14" s="21">
        <f>TINV(1-H9,H13)</f>
        <v>1.6955187420618447</v>
      </c>
    </row>
    <row r="15" spans="1:11">
      <c r="A15" s="1">
        <v>1.1100000000000001</v>
      </c>
      <c r="B15" s="6" t="s">
        <v>3</v>
      </c>
      <c r="D15" s="1">
        <v>0.56000000000000005</v>
      </c>
      <c r="E15" s="6" t="s">
        <v>2</v>
      </c>
      <c r="G15" s="19" t="s">
        <v>21</v>
      </c>
      <c r="H15" s="21">
        <f>H14*H12</f>
        <v>4.9919467503511922E-2</v>
      </c>
    </row>
    <row r="16" spans="1:11">
      <c r="A16" s="1">
        <v>0.56000000000000005</v>
      </c>
      <c r="B16" s="6" t="s">
        <v>3</v>
      </c>
      <c r="D16" s="1">
        <v>0.42</v>
      </c>
      <c r="E16" s="6" t="s">
        <v>2</v>
      </c>
      <c r="G16" s="22"/>
      <c r="H16" s="22"/>
    </row>
    <row r="17" spans="1:11">
      <c r="A17" s="1">
        <v>0.42</v>
      </c>
      <c r="B17" s="6" t="s">
        <v>3</v>
      </c>
      <c r="D17" s="1">
        <v>0.7</v>
      </c>
      <c r="E17" s="6" t="s">
        <v>2</v>
      </c>
      <c r="G17" s="23" t="s">
        <v>22</v>
      </c>
      <c r="H17" s="24"/>
    </row>
    <row r="18" spans="1:11">
      <c r="A18" s="1">
        <v>0.69</v>
      </c>
      <c r="B18" s="6" t="s">
        <v>3</v>
      </c>
      <c r="D18" s="1">
        <v>0.63</v>
      </c>
      <c r="E18" s="6" t="s">
        <v>2</v>
      </c>
      <c r="G18" s="25" t="s">
        <v>23</v>
      </c>
      <c r="H18" s="26">
        <f>H7-H15</f>
        <v>0.40039303249648805</v>
      </c>
    </row>
    <row r="19" spans="1:11">
      <c r="A19" s="1">
        <v>0.5</v>
      </c>
      <c r="B19" s="6" t="s">
        <v>3</v>
      </c>
      <c r="D19" s="1">
        <v>0.44</v>
      </c>
      <c r="E19" s="6" t="s">
        <v>2</v>
      </c>
      <c r="G19" s="25" t="s">
        <v>24</v>
      </c>
      <c r="H19" s="26">
        <f>H7+H15</f>
        <v>0.50023196750351184</v>
      </c>
    </row>
    <row r="20" spans="1:11">
      <c r="A20" s="1">
        <v>0.69</v>
      </c>
      <c r="B20" s="6" t="s">
        <v>3</v>
      </c>
      <c r="D20" s="1">
        <v>0.56000000000000005</v>
      </c>
      <c r="E20" s="6" t="s">
        <v>2</v>
      </c>
    </row>
    <row r="21" spans="1:11">
      <c r="A21" s="1">
        <v>0.64</v>
      </c>
      <c r="B21" s="6" t="s">
        <v>3</v>
      </c>
      <c r="D21" s="1">
        <v>0.42</v>
      </c>
      <c r="E21" s="6" t="s">
        <v>2</v>
      </c>
      <c r="G21" s="30" t="s">
        <v>31</v>
      </c>
      <c r="H21" s="30"/>
      <c r="I21" s="30"/>
      <c r="J21" s="30"/>
      <c r="K21" s="30"/>
    </row>
    <row r="22" spans="1:11">
      <c r="A22" s="1">
        <v>0.72</v>
      </c>
      <c r="B22" s="6" t="s">
        <v>3</v>
      </c>
      <c r="D22" s="1">
        <v>0.38</v>
      </c>
      <c r="E22" s="6" t="s">
        <v>2</v>
      </c>
      <c r="G22" s="30"/>
      <c r="H22" s="30"/>
      <c r="I22" s="30"/>
      <c r="J22" s="30"/>
      <c r="K22" s="30"/>
    </row>
    <row r="23" spans="1:11">
      <c r="A23" s="1">
        <v>0.62</v>
      </c>
      <c r="B23" s="6" t="s">
        <v>3</v>
      </c>
      <c r="D23" s="1">
        <v>0.53</v>
      </c>
      <c r="E23" s="6" t="s">
        <v>2</v>
      </c>
    </row>
    <row r="24" spans="1:11">
      <c r="A24" s="1">
        <v>0.2</v>
      </c>
      <c r="B24" s="6" t="s">
        <v>3</v>
      </c>
      <c r="D24" s="1">
        <v>0.78</v>
      </c>
      <c r="E24" s="6" t="s">
        <v>2</v>
      </c>
      <c r="G24" s="10" t="s">
        <v>12</v>
      </c>
      <c r="H24" s="11"/>
    </row>
    <row r="25" spans="1:11">
      <c r="A25" s="1">
        <v>0.56999999999999995</v>
      </c>
      <c r="B25" s="6" t="s">
        <v>3</v>
      </c>
      <c r="D25" s="1">
        <v>0.23</v>
      </c>
      <c r="E25" s="6" t="s">
        <v>2</v>
      </c>
      <c r="G25" s="12" t="s">
        <v>13</v>
      </c>
      <c r="H25" s="13">
        <f>STDEV(A2:A35)</f>
        <v>0.1651577865986138</v>
      </c>
    </row>
    <row r="26" spans="1:11">
      <c r="A26" s="1">
        <v>0.68</v>
      </c>
      <c r="B26" s="6" t="s">
        <v>3</v>
      </c>
      <c r="D26" s="1">
        <v>0.33</v>
      </c>
      <c r="E26" s="6" t="s">
        <v>2</v>
      </c>
      <c r="G26" s="12" t="s">
        <v>14</v>
      </c>
      <c r="H26" s="13">
        <f>AVERAGE(A2:A35)</f>
        <v>0.58676470588235297</v>
      </c>
    </row>
    <row r="27" spans="1:11">
      <c r="A27" s="1">
        <v>0.59</v>
      </c>
      <c r="B27" s="6" t="s">
        <v>3</v>
      </c>
      <c r="D27" s="1">
        <v>0.24</v>
      </c>
      <c r="E27" s="6" t="s">
        <v>2</v>
      </c>
      <c r="G27" s="12" t="s">
        <v>15</v>
      </c>
      <c r="H27" s="13">
        <f>COUNT(A2:A35)</f>
        <v>34</v>
      </c>
    </row>
    <row r="28" spans="1:11">
      <c r="A28" s="1">
        <v>0.53</v>
      </c>
      <c r="B28" s="6" t="s">
        <v>3</v>
      </c>
      <c r="D28" s="1">
        <v>0.44</v>
      </c>
      <c r="E28" s="6" t="s">
        <v>2</v>
      </c>
      <c r="G28" s="12" t="s">
        <v>16</v>
      </c>
      <c r="H28" s="14">
        <v>0.9</v>
      </c>
    </row>
    <row r="29" spans="1:11">
      <c r="A29" s="1">
        <v>0.34</v>
      </c>
      <c r="B29" s="6" t="s">
        <v>3</v>
      </c>
      <c r="D29" s="1">
        <v>0.46</v>
      </c>
      <c r="E29" s="6" t="s">
        <v>2</v>
      </c>
      <c r="G29" s="15"/>
      <c r="H29" s="16"/>
    </row>
    <row r="30" spans="1:11">
      <c r="A30" s="1">
        <v>0.64</v>
      </c>
      <c r="B30" s="6" t="s">
        <v>3</v>
      </c>
      <c r="D30" s="1">
        <v>0.27</v>
      </c>
      <c r="E30" s="6" t="s">
        <v>2</v>
      </c>
      <c r="G30" s="17" t="s">
        <v>17</v>
      </c>
      <c r="H30" s="18"/>
    </row>
    <row r="31" spans="1:11">
      <c r="A31" s="1">
        <v>0.76</v>
      </c>
      <c r="B31" s="6" t="s">
        <v>3</v>
      </c>
      <c r="D31" s="1">
        <v>0.28999999999999998</v>
      </c>
      <c r="E31" s="6" t="s">
        <v>2</v>
      </c>
      <c r="G31" s="19" t="s">
        <v>18</v>
      </c>
      <c r="H31" s="19">
        <f>H25/SQRT(H27)</f>
        <v>2.8324326726930672E-2</v>
      </c>
    </row>
    <row r="32" spans="1:11">
      <c r="A32" s="1">
        <v>0.57999999999999996</v>
      </c>
      <c r="B32" s="6" t="s">
        <v>3</v>
      </c>
      <c r="D32" s="1">
        <v>0.37</v>
      </c>
      <c r="E32" s="6" t="s">
        <v>2</v>
      </c>
      <c r="G32" s="19" t="s">
        <v>19</v>
      </c>
      <c r="H32" s="19">
        <f>H27-1</f>
        <v>33</v>
      </c>
    </row>
    <row r="33" spans="1:11">
      <c r="A33" s="1">
        <v>0.28000000000000003</v>
      </c>
      <c r="B33" s="6" t="s">
        <v>3</v>
      </c>
      <c r="D33" s="1">
        <v>0.62</v>
      </c>
      <c r="E33" s="6" t="s">
        <v>2</v>
      </c>
      <c r="G33" s="20" t="s">
        <v>20</v>
      </c>
      <c r="H33" s="21">
        <f>TINV(1-H28,H32)</f>
        <v>1.6923602575919827</v>
      </c>
    </row>
    <row r="34" spans="1:11">
      <c r="A34" s="1">
        <v>0.49</v>
      </c>
      <c r="B34" s="6" t="s">
        <v>3</v>
      </c>
      <c r="G34" s="19" t="s">
        <v>21</v>
      </c>
      <c r="H34" s="21">
        <f>H33*H31</f>
        <v>4.7934964875707871E-2</v>
      </c>
    </row>
    <row r="35" spans="1:11">
      <c r="A35" s="1">
        <v>0.51</v>
      </c>
      <c r="B35" s="6" t="s">
        <v>3</v>
      </c>
      <c r="G35" s="22"/>
      <c r="H35" s="22"/>
    </row>
    <row r="36" spans="1:11">
      <c r="G36" s="23" t="s">
        <v>22</v>
      </c>
      <c r="H36" s="24"/>
    </row>
    <row r="37" spans="1:11">
      <c r="G37" s="25" t="s">
        <v>23</v>
      </c>
      <c r="H37" s="26">
        <f>H26-H34</f>
        <v>0.53882974100664505</v>
      </c>
    </row>
    <row r="38" spans="1:11">
      <c r="G38" s="25" t="s">
        <v>24</v>
      </c>
      <c r="H38" s="26">
        <f>H26+H34</f>
        <v>0.63469967075806089</v>
      </c>
    </row>
    <row r="40" spans="1:11">
      <c r="G40" s="30" t="s">
        <v>32</v>
      </c>
      <c r="H40" s="30"/>
      <c r="I40" s="30"/>
      <c r="J40" s="30"/>
      <c r="K40" s="30"/>
    </row>
    <row r="41" spans="1:11">
      <c r="G41" s="30"/>
      <c r="H41" s="30"/>
      <c r="I41" s="30"/>
      <c r="J41" s="30"/>
      <c r="K41" s="30"/>
    </row>
    <row r="42" spans="1:11">
      <c r="G42" s="30"/>
      <c r="H42" s="30"/>
      <c r="I42" s="30"/>
      <c r="J42" s="30"/>
      <c r="K42" s="30"/>
    </row>
    <row r="44" spans="1:11">
      <c r="G44" t="s">
        <v>28</v>
      </c>
      <c r="H44" s="28">
        <f>MEDIAN(D2:D33)</f>
        <v>0.42</v>
      </c>
    </row>
    <row r="46" spans="1:11">
      <c r="G46" s="10" t="s">
        <v>12</v>
      </c>
      <c r="H46" s="11"/>
    </row>
    <row r="47" spans="1:11">
      <c r="G47" s="12" t="s">
        <v>13</v>
      </c>
      <c r="H47" s="13">
        <f>STDEV(D2:D17)</f>
        <v>0.18088209787962237</v>
      </c>
    </row>
    <row r="48" spans="1:11">
      <c r="G48" s="12" t="s">
        <v>14</v>
      </c>
      <c r="H48" s="13">
        <f>AVERAGE(D2:D17)</f>
        <v>0.46375000000000005</v>
      </c>
    </row>
    <row r="49" spans="7:11">
      <c r="G49" s="12" t="s">
        <v>15</v>
      </c>
      <c r="H49" s="13">
        <f>COUNT(A24:A57)</f>
        <v>12</v>
      </c>
    </row>
    <row r="50" spans="7:11">
      <c r="G50" s="12" t="s">
        <v>16</v>
      </c>
      <c r="H50" s="14">
        <v>0.9</v>
      </c>
    </row>
    <row r="51" spans="7:11">
      <c r="G51" s="15"/>
      <c r="H51" s="16"/>
    </row>
    <row r="52" spans="7:11">
      <c r="G52" s="17" t="s">
        <v>17</v>
      </c>
      <c r="H52" s="18"/>
    </row>
    <row r="53" spans="7:11">
      <c r="G53" s="19" t="s">
        <v>18</v>
      </c>
      <c r="H53" s="19">
        <f>H47/SQRT(H49)</f>
        <v>5.2216163951192107E-2</v>
      </c>
    </row>
    <row r="54" spans="7:11">
      <c r="G54" s="19" t="s">
        <v>19</v>
      </c>
      <c r="H54" s="19">
        <f>H49-1</f>
        <v>11</v>
      </c>
    </row>
    <row r="55" spans="7:11">
      <c r="G55" s="20" t="s">
        <v>20</v>
      </c>
      <c r="H55" s="21">
        <f>TINV(1-H50,H54)</f>
        <v>1.7958848142321893</v>
      </c>
    </row>
    <row r="56" spans="7:11">
      <c r="G56" s="19" t="s">
        <v>21</v>
      </c>
      <c r="H56" s="21">
        <f>H55*H53</f>
        <v>9.3774215897404173E-2</v>
      </c>
    </row>
    <row r="57" spans="7:11">
      <c r="G57" s="22"/>
      <c r="H57" s="22"/>
    </row>
    <row r="58" spans="7:11">
      <c r="G58" s="23" t="s">
        <v>22</v>
      </c>
      <c r="H58" s="24"/>
    </row>
    <row r="59" spans="7:11">
      <c r="G59" s="25" t="s">
        <v>23</v>
      </c>
      <c r="H59" s="26">
        <f>H48-H56</f>
        <v>0.36997578410259591</v>
      </c>
    </row>
    <row r="60" spans="7:11">
      <c r="G60" s="25" t="s">
        <v>24</v>
      </c>
      <c r="H60" s="26">
        <f>H48+H56</f>
        <v>0.5575242158974042</v>
      </c>
    </row>
    <row r="62" spans="7:11">
      <c r="G62" s="30" t="s">
        <v>33</v>
      </c>
      <c r="H62" s="30"/>
      <c r="I62" s="30"/>
      <c r="J62" s="30"/>
      <c r="K62" s="30"/>
    </row>
    <row r="63" spans="7:11">
      <c r="G63" s="30"/>
      <c r="H63" s="30"/>
      <c r="I63" s="30"/>
      <c r="J63" s="30"/>
      <c r="K63" s="30"/>
    </row>
    <row r="64" spans="7:11">
      <c r="G64" s="30"/>
      <c r="H64" s="30"/>
      <c r="I64" s="30"/>
      <c r="J64" s="30"/>
      <c r="K64" s="30"/>
    </row>
    <row r="66" spans="7:8">
      <c r="G66" t="s">
        <v>28</v>
      </c>
      <c r="H66" s="28">
        <f>H44</f>
        <v>0.42</v>
      </c>
    </row>
    <row r="68" spans="7:8">
      <c r="G68" s="10" t="s">
        <v>12</v>
      </c>
      <c r="H68" s="11"/>
    </row>
    <row r="69" spans="7:8">
      <c r="G69" s="12" t="s">
        <v>13</v>
      </c>
      <c r="H69" s="13">
        <f>STDEV(D18:D33)</f>
        <v>0.15563713138793903</v>
      </c>
    </row>
    <row r="70" spans="7:8">
      <c r="G70" s="12" t="s">
        <v>14</v>
      </c>
      <c r="H70" s="13">
        <f>AVERAGE(D18:D33)</f>
        <v>0.43687500000000007</v>
      </c>
    </row>
    <row r="71" spans="7:8">
      <c r="G71" s="12" t="s">
        <v>15</v>
      </c>
      <c r="H71" s="13">
        <f>COUNT(D18:D33)</f>
        <v>16</v>
      </c>
    </row>
    <row r="72" spans="7:8">
      <c r="G72" s="12" t="s">
        <v>16</v>
      </c>
      <c r="H72" s="14">
        <v>0.9</v>
      </c>
    </row>
    <row r="73" spans="7:8">
      <c r="G73" s="15"/>
      <c r="H73" s="16"/>
    </row>
    <row r="74" spans="7:8">
      <c r="G74" s="17" t="s">
        <v>17</v>
      </c>
      <c r="H74" s="18"/>
    </row>
    <row r="75" spans="7:8">
      <c r="G75" s="19" t="s">
        <v>18</v>
      </c>
      <c r="H75" s="19">
        <f>H69/SQRT(H71)</f>
        <v>3.8909282846984757E-2</v>
      </c>
    </row>
    <row r="76" spans="7:8">
      <c r="G76" s="19" t="s">
        <v>19</v>
      </c>
      <c r="H76" s="19">
        <f>H71-1</f>
        <v>15</v>
      </c>
    </row>
    <row r="77" spans="7:8">
      <c r="G77" s="20" t="s">
        <v>20</v>
      </c>
      <c r="H77" s="21">
        <f>TINV(1-H72,H76)</f>
        <v>1.7530503252078615</v>
      </c>
    </row>
    <row r="78" spans="7:8">
      <c r="G78" s="19" t="s">
        <v>21</v>
      </c>
      <c r="H78" s="21">
        <f>H77*H75</f>
        <v>6.8209930948511299E-2</v>
      </c>
    </row>
    <row r="79" spans="7:8">
      <c r="G79" s="22"/>
      <c r="H79" s="22"/>
    </row>
    <row r="80" spans="7:8">
      <c r="G80" s="23" t="s">
        <v>22</v>
      </c>
      <c r="H80" s="24"/>
    </row>
    <row r="81" spans="7:8">
      <c r="G81" s="25" t="s">
        <v>23</v>
      </c>
      <c r="H81" s="26">
        <f>H70-H78</f>
        <v>0.36866506905148877</v>
      </c>
    </row>
    <row r="82" spans="7:8">
      <c r="G82" s="25" t="s">
        <v>24</v>
      </c>
      <c r="H82" s="26">
        <f>H70+H78</f>
        <v>0.50508493094851137</v>
      </c>
    </row>
  </sheetData>
  <autoFilter ref="A1:B1">
    <sortState ref="A2:B67">
      <sortCondition ref="B1"/>
    </sortState>
  </autoFilter>
  <mergeCells count="12">
    <mergeCell ref="G40:K42"/>
    <mergeCell ref="G52:H52"/>
    <mergeCell ref="G58:H58"/>
    <mergeCell ref="G62:K64"/>
    <mergeCell ref="G74:H74"/>
    <mergeCell ref="G80:H80"/>
    <mergeCell ref="G1:K2"/>
    <mergeCell ref="G11:H11"/>
    <mergeCell ref="G17:H17"/>
    <mergeCell ref="G21:K22"/>
    <mergeCell ref="G30:H30"/>
    <mergeCell ref="G36:H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7"/>
  <sheetViews>
    <sheetView workbookViewId="0">
      <selection activeCell="D4" sqref="D4:E20"/>
    </sheetView>
  </sheetViews>
  <sheetFormatPr defaultRowHeight="15"/>
  <cols>
    <col min="4" max="4" width="32" customWidth="1"/>
  </cols>
  <sheetData>
    <row r="1" spans="1:6">
      <c r="A1" s="6" t="s">
        <v>8</v>
      </c>
      <c r="B1" s="2" t="s">
        <v>1</v>
      </c>
      <c r="D1" s="27" t="s">
        <v>34</v>
      </c>
      <c r="E1" s="27"/>
      <c r="F1" s="27"/>
    </row>
    <row r="2" spans="1:6">
      <c r="A2" s="6" t="s">
        <v>3</v>
      </c>
      <c r="B2" s="3">
        <v>11</v>
      </c>
      <c r="D2" s="27"/>
      <c r="E2" s="27"/>
      <c r="F2" s="27"/>
    </row>
    <row r="3" spans="1:6">
      <c r="A3" s="6" t="s">
        <v>3</v>
      </c>
      <c r="B3" s="3">
        <v>5</v>
      </c>
      <c r="D3" s="27"/>
      <c r="E3" s="27"/>
      <c r="F3" s="27"/>
    </row>
    <row r="4" spans="1:6">
      <c r="A4" s="6" t="s">
        <v>3</v>
      </c>
      <c r="B4" s="3">
        <v>21</v>
      </c>
      <c r="D4" s="7" t="s">
        <v>11</v>
      </c>
      <c r="E4" s="8"/>
    </row>
    <row r="5" spans="1:6">
      <c r="A5" s="6" t="s">
        <v>3</v>
      </c>
      <c r="B5" s="3">
        <v>19</v>
      </c>
      <c r="D5" s="9"/>
      <c r="E5" s="8"/>
    </row>
    <row r="6" spans="1:6">
      <c r="A6" s="6" t="s">
        <v>3</v>
      </c>
      <c r="B6" s="3">
        <v>18</v>
      </c>
      <c r="D6" s="10" t="s">
        <v>12</v>
      </c>
      <c r="E6" s="11"/>
    </row>
    <row r="7" spans="1:6">
      <c r="A7" s="6" t="s">
        <v>3</v>
      </c>
      <c r="B7" s="3">
        <v>17</v>
      </c>
      <c r="D7" s="12" t="s">
        <v>13</v>
      </c>
      <c r="E7" s="13">
        <f>STDEV(B2:B35)</f>
        <v>6.6219534413705405</v>
      </c>
    </row>
    <row r="8" spans="1:6">
      <c r="A8" s="6" t="s">
        <v>3</v>
      </c>
      <c r="B8" s="3">
        <v>20</v>
      </c>
      <c r="D8" s="12" t="s">
        <v>14</v>
      </c>
      <c r="E8" s="13">
        <f>AVERAGE(B2:B35)</f>
        <v>15.294117647058824</v>
      </c>
    </row>
    <row r="9" spans="1:6">
      <c r="A9" s="6" t="s">
        <v>3</v>
      </c>
      <c r="B9" s="3">
        <v>16</v>
      </c>
      <c r="D9" s="12" t="s">
        <v>15</v>
      </c>
      <c r="E9" s="13">
        <f>COUNT(B2:B35)</f>
        <v>34</v>
      </c>
    </row>
    <row r="10" spans="1:6">
      <c r="A10" s="6" t="s">
        <v>3</v>
      </c>
      <c r="B10" s="3">
        <v>12</v>
      </c>
      <c r="D10" s="12" t="s">
        <v>16</v>
      </c>
      <c r="E10" s="14">
        <v>0.95</v>
      </c>
    </row>
    <row r="11" spans="1:6">
      <c r="A11" s="6" t="s">
        <v>3</v>
      </c>
      <c r="B11" s="3">
        <v>15</v>
      </c>
      <c r="D11" s="15"/>
      <c r="E11" s="16"/>
    </row>
    <row r="12" spans="1:6">
      <c r="A12" s="6" t="s">
        <v>3</v>
      </c>
      <c r="B12" s="3">
        <v>14</v>
      </c>
      <c r="D12" s="17" t="s">
        <v>17</v>
      </c>
      <c r="E12" s="18"/>
    </row>
    <row r="13" spans="1:6">
      <c r="A13" s="6" t="s">
        <v>3</v>
      </c>
      <c r="B13" s="3">
        <v>13</v>
      </c>
      <c r="D13" s="19" t="s">
        <v>18</v>
      </c>
      <c r="E13" s="19">
        <f>E7/SQRT(E9)</f>
        <v>1.135655646074615</v>
      </c>
    </row>
    <row r="14" spans="1:6">
      <c r="A14" s="6" t="s">
        <v>3</v>
      </c>
      <c r="B14" s="3">
        <v>9</v>
      </c>
      <c r="D14" s="19" t="s">
        <v>19</v>
      </c>
      <c r="E14" s="19">
        <f>E9-1</f>
        <v>33</v>
      </c>
    </row>
    <row r="15" spans="1:6">
      <c r="A15" s="6" t="s">
        <v>3</v>
      </c>
      <c r="B15" s="3">
        <v>7</v>
      </c>
      <c r="D15" s="20" t="s">
        <v>20</v>
      </c>
      <c r="E15" s="21">
        <f>TINV(1-E10,E14)</f>
        <v>2.0345152872214074</v>
      </c>
    </row>
    <row r="16" spans="1:6">
      <c r="A16" s="6" t="s">
        <v>3</v>
      </c>
      <c r="B16" s="3">
        <v>22</v>
      </c>
      <c r="D16" s="19" t="s">
        <v>21</v>
      </c>
      <c r="E16" s="21">
        <f>E15*E13</f>
        <v>2.3105087729581082</v>
      </c>
    </row>
    <row r="17" spans="1:5">
      <c r="A17" s="6" t="s">
        <v>3</v>
      </c>
      <c r="B17" s="3">
        <v>11</v>
      </c>
      <c r="D17" s="22"/>
      <c r="E17" s="22"/>
    </row>
    <row r="18" spans="1:5">
      <c r="A18" s="6" t="s">
        <v>3</v>
      </c>
      <c r="B18" s="3">
        <v>16</v>
      </c>
      <c r="D18" s="23" t="s">
        <v>22</v>
      </c>
      <c r="E18" s="24"/>
    </row>
    <row r="19" spans="1:5">
      <c r="A19" s="6" t="s">
        <v>3</v>
      </c>
      <c r="B19" s="3">
        <v>18</v>
      </c>
      <c r="D19" s="25" t="s">
        <v>23</v>
      </c>
      <c r="E19" s="26">
        <f>E8-E16</f>
        <v>12.983608874100716</v>
      </c>
    </row>
    <row r="20" spans="1:5">
      <c r="A20" s="6" t="s">
        <v>3</v>
      </c>
      <c r="B20" s="3">
        <v>9</v>
      </c>
      <c r="D20" s="25" t="s">
        <v>24</v>
      </c>
      <c r="E20" s="26">
        <f>E8+E16</f>
        <v>17.604626420016931</v>
      </c>
    </row>
    <row r="21" spans="1:5">
      <c r="A21" s="6" t="s">
        <v>3</v>
      </c>
      <c r="B21" s="3">
        <v>5</v>
      </c>
    </row>
    <row r="22" spans="1:5">
      <c r="A22" s="6" t="s">
        <v>3</v>
      </c>
      <c r="B22" s="3">
        <v>18</v>
      </c>
    </row>
    <row r="23" spans="1:5">
      <c r="A23" s="6" t="s">
        <v>3</v>
      </c>
      <c r="B23" s="3">
        <v>5</v>
      </c>
    </row>
    <row r="24" spans="1:5">
      <c r="A24" s="6" t="s">
        <v>3</v>
      </c>
      <c r="B24" s="3">
        <v>23</v>
      </c>
    </row>
    <row r="25" spans="1:5">
      <c r="A25" s="6" t="s">
        <v>3</v>
      </c>
      <c r="B25" s="3">
        <v>8</v>
      </c>
    </row>
    <row r="26" spans="1:5">
      <c r="A26" s="6" t="s">
        <v>3</v>
      </c>
      <c r="B26" s="3">
        <v>31</v>
      </c>
    </row>
    <row r="27" spans="1:5">
      <c r="A27" s="6" t="s">
        <v>3</v>
      </c>
      <c r="B27" s="3">
        <v>10</v>
      </c>
    </row>
    <row r="28" spans="1:5">
      <c r="A28" s="6" t="s">
        <v>3</v>
      </c>
      <c r="B28" s="3">
        <v>17</v>
      </c>
    </row>
    <row r="29" spans="1:5">
      <c r="A29" s="6" t="s">
        <v>3</v>
      </c>
      <c r="B29" s="3">
        <v>27</v>
      </c>
    </row>
    <row r="30" spans="1:5">
      <c r="A30" s="6" t="s">
        <v>3</v>
      </c>
      <c r="B30" s="3">
        <v>23</v>
      </c>
    </row>
    <row r="31" spans="1:5">
      <c r="A31" s="6" t="s">
        <v>3</v>
      </c>
      <c r="B31" s="3">
        <v>14</v>
      </c>
    </row>
    <row r="32" spans="1:5">
      <c r="A32" s="6" t="s">
        <v>3</v>
      </c>
      <c r="B32" s="3">
        <v>26</v>
      </c>
    </row>
    <row r="33" spans="1:2">
      <c r="A33" s="6" t="s">
        <v>3</v>
      </c>
      <c r="B33" s="3">
        <v>14</v>
      </c>
    </row>
    <row r="34" spans="1:2">
      <c r="A34" s="6" t="s">
        <v>3</v>
      </c>
      <c r="B34" s="3">
        <v>19</v>
      </c>
    </row>
    <row r="35" spans="1:2">
      <c r="A35" s="6" t="s">
        <v>3</v>
      </c>
      <c r="B35" s="3">
        <v>7</v>
      </c>
    </row>
    <row r="36" spans="1:2">
      <c r="A36" s="6"/>
      <c r="B36" s="3" t="s">
        <v>4</v>
      </c>
    </row>
    <row r="37" spans="1:2">
      <c r="A37" s="6"/>
      <c r="B37" s="3" t="s">
        <v>4</v>
      </c>
    </row>
    <row r="38" spans="1:2">
      <c r="A38" s="6"/>
      <c r="B38" s="3" t="s">
        <v>4</v>
      </c>
    </row>
    <row r="39" spans="1:2">
      <c r="A39" s="6"/>
      <c r="B39" s="3" t="s">
        <v>4</v>
      </c>
    </row>
    <row r="40" spans="1:2">
      <c r="A40" s="6"/>
      <c r="B40" s="3" t="s">
        <v>4</v>
      </c>
    </row>
    <row r="41" spans="1:2">
      <c r="A41" s="6"/>
      <c r="B41" s="3" t="s">
        <v>4</v>
      </c>
    </row>
    <row r="42" spans="1:2">
      <c r="A42" s="6"/>
      <c r="B42" s="3" t="s">
        <v>4</v>
      </c>
    </row>
    <row r="43" spans="1:2">
      <c r="A43" s="6"/>
      <c r="B43" s="3" t="s">
        <v>4</v>
      </c>
    </row>
    <row r="44" spans="1:2">
      <c r="A44" s="6"/>
      <c r="B44" s="3" t="s">
        <v>4</v>
      </c>
    </row>
    <row r="45" spans="1:2">
      <c r="A45" s="6"/>
      <c r="B45" s="3" t="s">
        <v>4</v>
      </c>
    </row>
    <row r="46" spans="1:2">
      <c r="A46" s="6"/>
      <c r="B46" s="3" t="s">
        <v>4</v>
      </c>
    </row>
    <row r="47" spans="1:2">
      <c r="A47" s="6"/>
      <c r="B47" s="3" t="s">
        <v>4</v>
      </c>
    </row>
    <row r="48" spans="1:2">
      <c r="A48" s="6"/>
      <c r="B48" s="3" t="s">
        <v>4</v>
      </c>
    </row>
    <row r="49" spans="1:2">
      <c r="A49" s="6"/>
      <c r="B49" s="3" t="s">
        <v>4</v>
      </c>
    </row>
    <row r="50" spans="1:2">
      <c r="A50" s="6"/>
      <c r="B50" s="3" t="s">
        <v>4</v>
      </c>
    </row>
    <row r="51" spans="1:2">
      <c r="A51" s="6"/>
      <c r="B51" s="3" t="s">
        <v>4</v>
      </c>
    </row>
    <row r="52" spans="1:2">
      <c r="A52" s="6"/>
      <c r="B52" s="3" t="s">
        <v>4</v>
      </c>
    </row>
    <row r="53" spans="1:2">
      <c r="A53" s="6"/>
      <c r="B53" s="3" t="s">
        <v>4</v>
      </c>
    </row>
    <row r="54" spans="1:2">
      <c r="A54" s="6"/>
      <c r="B54" s="3" t="s">
        <v>4</v>
      </c>
    </row>
    <row r="55" spans="1:2">
      <c r="A55" s="6"/>
      <c r="B55" s="3" t="s">
        <v>4</v>
      </c>
    </row>
    <row r="56" spans="1:2">
      <c r="A56" s="6"/>
      <c r="B56" s="3" t="s">
        <v>4</v>
      </c>
    </row>
    <row r="57" spans="1:2">
      <c r="A57" s="6"/>
      <c r="B57" s="3" t="s">
        <v>4</v>
      </c>
    </row>
    <row r="58" spans="1:2">
      <c r="A58" s="6"/>
      <c r="B58" s="3" t="s">
        <v>4</v>
      </c>
    </row>
    <row r="59" spans="1:2">
      <c r="A59" s="6"/>
      <c r="B59" s="3" t="s">
        <v>4</v>
      </c>
    </row>
    <row r="60" spans="1:2">
      <c r="A60" s="6"/>
      <c r="B60" s="3" t="s">
        <v>4</v>
      </c>
    </row>
    <row r="61" spans="1:2">
      <c r="A61" s="6"/>
      <c r="B61" s="3" t="s">
        <v>4</v>
      </c>
    </row>
    <row r="62" spans="1:2">
      <c r="A62" s="6"/>
      <c r="B62" s="3" t="s">
        <v>4</v>
      </c>
    </row>
    <row r="63" spans="1:2">
      <c r="A63" s="6"/>
      <c r="B63" s="3" t="s">
        <v>4</v>
      </c>
    </row>
    <row r="64" spans="1:2">
      <c r="A64" s="6"/>
      <c r="B64" s="3" t="s">
        <v>4</v>
      </c>
    </row>
    <row r="65" spans="1:2">
      <c r="A65" s="6"/>
      <c r="B65" s="3" t="s">
        <v>4</v>
      </c>
    </row>
    <row r="66" spans="1:2">
      <c r="A66" s="6"/>
      <c r="B66" s="3" t="s">
        <v>4</v>
      </c>
    </row>
    <row r="67" spans="1:2">
      <c r="A67" s="6"/>
      <c r="B67" s="3" t="s">
        <v>4</v>
      </c>
    </row>
  </sheetData>
  <autoFilter ref="A1:B1">
    <sortState ref="A2:B67">
      <sortCondition ref="A1"/>
    </sortState>
  </autoFilter>
  <mergeCells count="3">
    <mergeCell ref="D12:E12"/>
    <mergeCell ref="D18:E18"/>
    <mergeCell ref="D1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67"/>
  <sheetViews>
    <sheetView workbookViewId="0">
      <selection activeCell="J1" sqref="J1:K21"/>
    </sheetView>
  </sheetViews>
  <sheetFormatPr defaultRowHeight="15"/>
  <cols>
    <col min="13" max="13" width="30.42578125" customWidth="1"/>
  </cols>
  <sheetData>
    <row r="1" spans="1:14">
      <c r="A1" s="6" t="s">
        <v>9</v>
      </c>
      <c r="B1" s="6" t="s">
        <v>7</v>
      </c>
      <c r="C1" s="6" t="s">
        <v>8</v>
      </c>
      <c r="D1" s="2" t="s">
        <v>1</v>
      </c>
      <c r="E1" s="6"/>
      <c r="F1" s="6" t="s">
        <v>9</v>
      </c>
      <c r="G1" s="6" t="s">
        <v>7</v>
      </c>
      <c r="H1" s="2" t="s">
        <v>1</v>
      </c>
      <c r="J1" s="31" t="s">
        <v>35</v>
      </c>
      <c r="K1" s="31" t="s">
        <v>36</v>
      </c>
      <c r="M1" s="32" t="s">
        <v>35</v>
      </c>
    </row>
    <row r="2" spans="1:14">
      <c r="A2" s="6" t="s">
        <v>2</v>
      </c>
      <c r="B2" s="6" t="s">
        <v>2</v>
      </c>
      <c r="C2" s="6" t="s">
        <v>3</v>
      </c>
      <c r="D2" s="3">
        <v>11</v>
      </c>
      <c r="E2" s="6"/>
      <c r="F2" s="6" t="s">
        <v>2</v>
      </c>
      <c r="G2" s="6" t="s">
        <v>2</v>
      </c>
      <c r="H2" s="3">
        <v>11</v>
      </c>
      <c r="J2" s="3">
        <v>11</v>
      </c>
      <c r="K2" s="3">
        <v>21</v>
      </c>
      <c r="M2" s="7" t="s">
        <v>11</v>
      </c>
      <c r="N2" s="8"/>
    </row>
    <row r="3" spans="1:14">
      <c r="A3" s="6" t="s">
        <v>2</v>
      </c>
      <c r="B3" s="6" t="s">
        <v>2</v>
      </c>
      <c r="C3" s="6" t="s">
        <v>3</v>
      </c>
      <c r="D3" s="3">
        <v>5</v>
      </c>
      <c r="E3" s="6"/>
      <c r="F3" s="6" t="s">
        <v>2</v>
      </c>
      <c r="G3" s="6" t="s">
        <v>2</v>
      </c>
      <c r="H3" s="3">
        <v>5</v>
      </c>
      <c r="J3" s="3">
        <v>5</v>
      </c>
      <c r="K3" s="3">
        <v>19</v>
      </c>
      <c r="M3" s="9"/>
      <c r="N3" s="8"/>
    </row>
    <row r="4" spans="1:14">
      <c r="A4" s="6" t="s">
        <v>3</v>
      </c>
      <c r="B4" s="6" t="s">
        <v>2</v>
      </c>
      <c r="C4" s="6" t="s">
        <v>3</v>
      </c>
      <c r="D4" s="3">
        <v>21</v>
      </c>
      <c r="E4" s="6"/>
      <c r="F4" s="6" t="s">
        <v>2</v>
      </c>
      <c r="G4" s="6" t="s">
        <v>2</v>
      </c>
      <c r="H4" s="3">
        <v>16</v>
      </c>
      <c r="J4" s="3">
        <v>16</v>
      </c>
      <c r="K4" s="3">
        <v>18</v>
      </c>
      <c r="M4" s="10" t="s">
        <v>12</v>
      </c>
      <c r="N4" s="11"/>
    </row>
    <row r="5" spans="1:14">
      <c r="A5" s="6" t="s">
        <v>3</v>
      </c>
      <c r="B5" s="6" t="s">
        <v>2</v>
      </c>
      <c r="C5" s="6" t="s">
        <v>3</v>
      </c>
      <c r="D5" s="3">
        <v>19</v>
      </c>
      <c r="E5" s="6"/>
      <c r="F5" s="6" t="s">
        <v>2</v>
      </c>
      <c r="G5" s="6" t="s">
        <v>2</v>
      </c>
      <c r="H5" s="3">
        <v>14</v>
      </c>
      <c r="J5" s="3">
        <v>14</v>
      </c>
      <c r="K5" s="3">
        <v>17</v>
      </c>
      <c r="M5" s="12" t="s">
        <v>13</v>
      </c>
      <c r="N5" s="13">
        <f>STDEV(J2:J14)</f>
        <v>6.4629119419369125</v>
      </c>
    </row>
    <row r="6" spans="1:14">
      <c r="A6" s="6" t="s">
        <v>3</v>
      </c>
      <c r="B6" s="6" t="s">
        <v>2</v>
      </c>
      <c r="C6" s="6" t="s">
        <v>3</v>
      </c>
      <c r="D6" s="3">
        <v>18</v>
      </c>
      <c r="E6" s="6"/>
      <c r="F6" s="6" t="s">
        <v>2</v>
      </c>
      <c r="G6" s="6" t="s">
        <v>2</v>
      </c>
      <c r="H6" s="3">
        <v>9</v>
      </c>
      <c r="J6" s="3">
        <v>9</v>
      </c>
      <c r="K6" s="3">
        <v>20</v>
      </c>
      <c r="M6" s="12" t="s">
        <v>14</v>
      </c>
      <c r="N6" s="13">
        <f>AVERAGE(J2:J14)</f>
        <v>13.461538461538462</v>
      </c>
    </row>
    <row r="7" spans="1:14">
      <c r="A7" s="6" t="s">
        <v>3</v>
      </c>
      <c r="B7" s="6" t="s">
        <v>2</v>
      </c>
      <c r="C7" s="6" t="s">
        <v>3</v>
      </c>
      <c r="D7" s="3">
        <v>17</v>
      </c>
      <c r="E7" s="6"/>
      <c r="F7" s="6" t="s">
        <v>2</v>
      </c>
      <c r="G7" s="6" t="s">
        <v>2</v>
      </c>
      <c r="H7" s="3">
        <v>7</v>
      </c>
      <c r="J7" s="3">
        <v>7</v>
      </c>
      <c r="K7" s="3">
        <v>12</v>
      </c>
      <c r="M7" s="12" t="s">
        <v>15</v>
      </c>
      <c r="N7" s="13">
        <f>COUNT(J2:J14)</f>
        <v>13</v>
      </c>
    </row>
    <row r="8" spans="1:14">
      <c r="A8" s="6" t="s">
        <v>3</v>
      </c>
      <c r="B8" s="6" t="s">
        <v>2</v>
      </c>
      <c r="C8" s="6" t="s">
        <v>3</v>
      </c>
      <c r="D8" s="3">
        <v>20</v>
      </c>
      <c r="E8" s="6"/>
      <c r="F8" s="6" t="s">
        <v>2</v>
      </c>
      <c r="G8" s="6" t="s">
        <v>2</v>
      </c>
      <c r="H8" s="3">
        <v>16</v>
      </c>
      <c r="J8" s="3">
        <v>16</v>
      </c>
      <c r="K8" s="3">
        <v>15</v>
      </c>
      <c r="M8" s="12" t="s">
        <v>16</v>
      </c>
      <c r="N8" s="14">
        <v>0.95</v>
      </c>
    </row>
    <row r="9" spans="1:14">
      <c r="A9" s="6" t="s">
        <v>2</v>
      </c>
      <c r="B9" s="6" t="s">
        <v>2</v>
      </c>
      <c r="C9" s="6" t="s">
        <v>3</v>
      </c>
      <c r="D9" s="3">
        <v>16</v>
      </c>
      <c r="E9" s="6"/>
      <c r="F9" s="6" t="s">
        <v>2</v>
      </c>
      <c r="G9" s="6" t="s">
        <v>2</v>
      </c>
      <c r="H9" s="3">
        <v>9</v>
      </c>
      <c r="J9" s="3">
        <v>9</v>
      </c>
      <c r="K9" s="3">
        <v>13</v>
      </c>
      <c r="M9" s="15"/>
      <c r="N9" s="16"/>
    </row>
    <row r="10" spans="1:14">
      <c r="A10" s="6" t="s">
        <v>3</v>
      </c>
      <c r="B10" s="6" t="s">
        <v>2</v>
      </c>
      <c r="C10" s="6" t="s">
        <v>3</v>
      </c>
      <c r="D10" s="3">
        <v>12</v>
      </c>
      <c r="E10" s="6"/>
      <c r="F10" s="6" t="s">
        <v>2</v>
      </c>
      <c r="G10" s="6" t="s">
        <v>2</v>
      </c>
      <c r="H10" s="3">
        <v>17</v>
      </c>
      <c r="J10" s="3">
        <v>17</v>
      </c>
      <c r="K10" s="3">
        <v>22</v>
      </c>
      <c r="M10" s="17" t="s">
        <v>17</v>
      </c>
      <c r="N10" s="18"/>
    </row>
    <row r="11" spans="1:14">
      <c r="A11" s="6" t="s">
        <v>3</v>
      </c>
      <c r="B11" s="6" t="s">
        <v>2</v>
      </c>
      <c r="C11" s="6" t="s">
        <v>3</v>
      </c>
      <c r="D11" s="3">
        <v>15</v>
      </c>
      <c r="E11" s="6"/>
      <c r="F11" s="6" t="s">
        <v>2</v>
      </c>
      <c r="G11" s="6" t="s">
        <v>2</v>
      </c>
      <c r="H11" s="3">
        <v>27</v>
      </c>
      <c r="J11" s="3">
        <v>27</v>
      </c>
      <c r="K11" s="3">
        <v>11</v>
      </c>
      <c r="M11" s="19" t="s">
        <v>18</v>
      </c>
      <c r="N11" s="19">
        <f>N5/SQRT(N7)</f>
        <v>1.792489261189391</v>
      </c>
    </row>
    <row r="12" spans="1:14">
      <c r="A12" s="6" t="s">
        <v>2</v>
      </c>
      <c r="B12" s="6" t="s">
        <v>2</v>
      </c>
      <c r="C12" s="6" t="s">
        <v>3</v>
      </c>
      <c r="D12" s="3">
        <v>14</v>
      </c>
      <c r="E12" s="6"/>
      <c r="F12" s="6" t="s">
        <v>2</v>
      </c>
      <c r="G12" s="6" t="s">
        <v>2</v>
      </c>
      <c r="H12" s="3">
        <v>23</v>
      </c>
      <c r="J12" s="3">
        <v>23</v>
      </c>
      <c r="K12" s="3">
        <v>18</v>
      </c>
      <c r="M12" s="19" t="s">
        <v>19</v>
      </c>
      <c r="N12" s="19">
        <f>N7-1</f>
        <v>12</v>
      </c>
    </row>
    <row r="13" spans="1:14">
      <c r="A13" s="6" t="s">
        <v>3</v>
      </c>
      <c r="B13" s="6" t="s">
        <v>2</v>
      </c>
      <c r="C13" s="6" t="s">
        <v>3</v>
      </c>
      <c r="D13" s="3">
        <v>13</v>
      </c>
      <c r="E13" s="6"/>
      <c r="F13" s="6" t="s">
        <v>2</v>
      </c>
      <c r="G13" s="6" t="s">
        <v>2</v>
      </c>
      <c r="H13" s="3">
        <v>14</v>
      </c>
      <c r="J13" s="3">
        <v>14</v>
      </c>
      <c r="K13" s="3">
        <v>18</v>
      </c>
      <c r="M13" s="20" t="s">
        <v>20</v>
      </c>
      <c r="N13" s="21">
        <f>TINV(1-N8,N12)</f>
        <v>2.1788128271650695</v>
      </c>
    </row>
    <row r="14" spans="1:14">
      <c r="A14" s="6" t="s">
        <v>2</v>
      </c>
      <c r="B14" s="6" t="s">
        <v>2</v>
      </c>
      <c r="C14" s="6" t="s">
        <v>3</v>
      </c>
      <c r="D14" s="3">
        <v>9</v>
      </c>
      <c r="E14" s="6"/>
      <c r="F14" s="6" t="s">
        <v>2</v>
      </c>
      <c r="G14" s="6" t="s">
        <v>2</v>
      </c>
      <c r="H14" s="3">
        <v>7</v>
      </c>
      <c r="J14" s="3">
        <v>7</v>
      </c>
      <c r="K14" s="3">
        <v>5</v>
      </c>
      <c r="M14" s="19" t="s">
        <v>21</v>
      </c>
      <c r="N14" s="21">
        <f>N13*N11</f>
        <v>3.9054985948350835</v>
      </c>
    </row>
    <row r="15" spans="1:14">
      <c r="A15" s="6" t="s">
        <v>2</v>
      </c>
      <c r="B15" s="6" t="s">
        <v>2</v>
      </c>
      <c r="C15" s="6" t="s">
        <v>3</v>
      </c>
      <c r="D15" s="3">
        <v>7</v>
      </c>
      <c r="E15" s="6"/>
      <c r="F15" s="6" t="s">
        <v>2</v>
      </c>
      <c r="G15" s="6" t="s">
        <v>3</v>
      </c>
      <c r="H15" s="3">
        <v>5</v>
      </c>
      <c r="K15" s="3">
        <v>23</v>
      </c>
      <c r="M15" s="22"/>
      <c r="N15" s="22"/>
    </row>
    <row r="16" spans="1:14">
      <c r="A16" s="6" t="s">
        <v>3</v>
      </c>
      <c r="B16" s="6" t="s">
        <v>2</v>
      </c>
      <c r="C16" s="6" t="s">
        <v>3</v>
      </c>
      <c r="D16" s="3">
        <v>22</v>
      </c>
      <c r="E16" s="6"/>
      <c r="F16" s="6" t="s">
        <v>3</v>
      </c>
      <c r="G16" s="6" t="s">
        <v>2</v>
      </c>
      <c r="H16" s="3">
        <v>21</v>
      </c>
      <c r="K16" s="3">
        <v>8</v>
      </c>
      <c r="M16" s="23" t="s">
        <v>22</v>
      </c>
      <c r="N16" s="24"/>
    </row>
    <row r="17" spans="1:14">
      <c r="A17" s="6" t="s">
        <v>3</v>
      </c>
      <c r="B17" s="6" t="s">
        <v>2</v>
      </c>
      <c r="C17" s="6" t="s">
        <v>3</v>
      </c>
      <c r="D17" s="3">
        <v>11</v>
      </c>
      <c r="E17" s="6"/>
      <c r="F17" s="6" t="s">
        <v>3</v>
      </c>
      <c r="G17" s="6" t="s">
        <v>2</v>
      </c>
      <c r="H17" s="3">
        <v>19</v>
      </c>
      <c r="K17" s="3">
        <v>31</v>
      </c>
      <c r="M17" s="25" t="s">
        <v>23</v>
      </c>
      <c r="N17" s="26">
        <f>N6-N14</f>
        <v>9.5560398667033777</v>
      </c>
    </row>
    <row r="18" spans="1:14">
      <c r="A18" s="6" t="s">
        <v>2</v>
      </c>
      <c r="B18" s="6" t="s">
        <v>2</v>
      </c>
      <c r="C18" s="6" t="s">
        <v>3</v>
      </c>
      <c r="D18" s="3">
        <v>16</v>
      </c>
      <c r="E18" s="6"/>
      <c r="F18" s="6" t="s">
        <v>3</v>
      </c>
      <c r="G18" s="6" t="s">
        <v>2</v>
      </c>
      <c r="H18" s="3">
        <v>18</v>
      </c>
      <c r="K18" s="3">
        <v>10</v>
      </c>
      <c r="M18" s="25" t="s">
        <v>24</v>
      </c>
      <c r="N18" s="26">
        <f>N6+N14</f>
        <v>17.367037056373544</v>
      </c>
    </row>
    <row r="19" spans="1:14">
      <c r="A19" s="6" t="s">
        <v>3</v>
      </c>
      <c r="B19" s="6" t="s">
        <v>2</v>
      </c>
      <c r="C19" s="6" t="s">
        <v>3</v>
      </c>
      <c r="D19" s="3">
        <v>18</v>
      </c>
      <c r="E19" s="6"/>
      <c r="F19" s="6" t="s">
        <v>3</v>
      </c>
      <c r="G19" s="6" t="s">
        <v>2</v>
      </c>
      <c r="H19" s="3">
        <v>17</v>
      </c>
      <c r="K19" s="3">
        <v>26</v>
      </c>
    </row>
    <row r="20" spans="1:14">
      <c r="A20" s="6" t="s">
        <v>2</v>
      </c>
      <c r="B20" s="6" t="s">
        <v>2</v>
      </c>
      <c r="C20" s="6" t="s">
        <v>3</v>
      </c>
      <c r="D20" s="3">
        <v>9</v>
      </c>
      <c r="E20" s="6"/>
      <c r="F20" s="6" t="s">
        <v>3</v>
      </c>
      <c r="G20" s="6" t="s">
        <v>2</v>
      </c>
      <c r="H20" s="3">
        <v>20</v>
      </c>
      <c r="K20" s="3">
        <v>14</v>
      </c>
    </row>
    <row r="21" spans="1:14">
      <c r="A21" s="6" t="s">
        <v>2</v>
      </c>
      <c r="B21" s="6" t="s">
        <v>3</v>
      </c>
      <c r="C21" s="6" t="s">
        <v>3</v>
      </c>
      <c r="D21" s="3">
        <v>5</v>
      </c>
      <c r="E21" s="6"/>
      <c r="F21" s="6" t="s">
        <v>3</v>
      </c>
      <c r="G21" s="6" t="s">
        <v>2</v>
      </c>
      <c r="H21" s="3">
        <v>12</v>
      </c>
      <c r="K21" s="3">
        <v>19</v>
      </c>
      <c r="M21" s="32" t="s">
        <v>36</v>
      </c>
    </row>
    <row r="22" spans="1:14">
      <c r="A22" s="6" t="s">
        <v>3</v>
      </c>
      <c r="B22" s="6" t="s">
        <v>2</v>
      </c>
      <c r="C22" s="6" t="s">
        <v>3</v>
      </c>
      <c r="D22" s="3">
        <v>18</v>
      </c>
      <c r="E22" s="6"/>
      <c r="F22" s="6" t="s">
        <v>3</v>
      </c>
      <c r="G22" s="6" t="s">
        <v>2</v>
      </c>
      <c r="H22" s="3">
        <v>15</v>
      </c>
      <c r="M22" s="7" t="s">
        <v>11</v>
      </c>
      <c r="N22" s="8"/>
    </row>
    <row r="23" spans="1:14">
      <c r="A23" s="6" t="s">
        <v>3</v>
      </c>
      <c r="B23" s="6" t="s">
        <v>2</v>
      </c>
      <c r="C23" s="6" t="s">
        <v>3</v>
      </c>
      <c r="D23" s="3">
        <v>5</v>
      </c>
      <c r="E23" s="6"/>
      <c r="F23" s="6" t="s">
        <v>3</v>
      </c>
      <c r="G23" s="6" t="s">
        <v>2</v>
      </c>
      <c r="H23" s="3">
        <v>13</v>
      </c>
      <c r="M23" s="9"/>
      <c r="N23" s="8"/>
    </row>
    <row r="24" spans="1:14">
      <c r="A24" s="6" t="s">
        <v>3</v>
      </c>
      <c r="B24" s="6" t="s">
        <v>2</v>
      </c>
      <c r="C24" s="6" t="s">
        <v>3</v>
      </c>
      <c r="D24" s="3">
        <v>23</v>
      </c>
      <c r="E24" s="6"/>
      <c r="F24" s="6" t="s">
        <v>3</v>
      </c>
      <c r="G24" s="6" t="s">
        <v>2</v>
      </c>
      <c r="H24" s="3">
        <v>22</v>
      </c>
      <c r="M24" s="10" t="s">
        <v>12</v>
      </c>
      <c r="N24" s="11"/>
    </row>
    <row r="25" spans="1:14">
      <c r="A25" s="6" t="s">
        <v>3</v>
      </c>
      <c r="B25" s="6" t="s">
        <v>2</v>
      </c>
      <c r="C25" s="6" t="s">
        <v>3</v>
      </c>
      <c r="D25" s="3">
        <v>8</v>
      </c>
      <c r="E25" s="6"/>
      <c r="F25" s="6" t="s">
        <v>3</v>
      </c>
      <c r="G25" s="6" t="s">
        <v>2</v>
      </c>
      <c r="H25" s="3">
        <v>11</v>
      </c>
      <c r="M25" s="12" t="s">
        <v>13</v>
      </c>
      <c r="N25" s="13">
        <f>STDEV(K2:K21)</f>
        <v>6.2323434808391216</v>
      </c>
    </row>
    <row r="26" spans="1:14">
      <c r="A26" s="6" t="s">
        <v>3</v>
      </c>
      <c r="B26" s="6" t="s">
        <v>2</v>
      </c>
      <c r="C26" s="6" t="s">
        <v>3</v>
      </c>
      <c r="D26" s="3">
        <v>31</v>
      </c>
      <c r="E26" s="6"/>
      <c r="F26" s="6" t="s">
        <v>3</v>
      </c>
      <c r="G26" s="6" t="s">
        <v>2</v>
      </c>
      <c r="H26" s="3">
        <v>18</v>
      </c>
      <c r="M26" s="12" t="s">
        <v>14</v>
      </c>
      <c r="N26" s="13">
        <f>AVERAGE(K2:K21)</f>
        <v>17</v>
      </c>
    </row>
    <row r="27" spans="1:14">
      <c r="A27" s="6" t="s">
        <v>3</v>
      </c>
      <c r="B27" s="6" t="s">
        <v>2</v>
      </c>
      <c r="C27" s="6" t="s">
        <v>3</v>
      </c>
      <c r="D27" s="3">
        <v>10</v>
      </c>
      <c r="E27" s="6"/>
      <c r="F27" s="6" t="s">
        <v>3</v>
      </c>
      <c r="G27" s="6" t="s">
        <v>2</v>
      </c>
      <c r="H27" s="3">
        <v>18</v>
      </c>
      <c r="M27" s="12" t="s">
        <v>15</v>
      </c>
      <c r="N27" s="13">
        <f>COUNT(K2:K21)</f>
        <v>20</v>
      </c>
    </row>
    <row r="28" spans="1:14">
      <c r="A28" s="6" t="s">
        <v>2</v>
      </c>
      <c r="B28" s="6" t="s">
        <v>2</v>
      </c>
      <c r="C28" s="6" t="s">
        <v>3</v>
      </c>
      <c r="D28" s="3">
        <v>17</v>
      </c>
      <c r="F28" s="6" t="s">
        <v>3</v>
      </c>
      <c r="G28" s="6" t="s">
        <v>2</v>
      </c>
      <c r="H28" s="3">
        <v>5</v>
      </c>
      <c r="M28" s="12" t="s">
        <v>16</v>
      </c>
      <c r="N28" s="14">
        <v>0.95</v>
      </c>
    </row>
    <row r="29" spans="1:14">
      <c r="A29" s="6" t="s">
        <v>2</v>
      </c>
      <c r="B29" s="6" t="s">
        <v>2</v>
      </c>
      <c r="C29" s="6" t="s">
        <v>3</v>
      </c>
      <c r="D29" s="3">
        <v>27</v>
      </c>
      <c r="F29" s="6" t="s">
        <v>3</v>
      </c>
      <c r="G29" s="6" t="s">
        <v>2</v>
      </c>
      <c r="H29" s="3">
        <v>23</v>
      </c>
      <c r="M29" s="15"/>
      <c r="N29" s="16"/>
    </row>
    <row r="30" spans="1:14">
      <c r="A30" s="6" t="s">
        <v>2</v>
      </c>
      <c r="B30" s="6" t="s">
        <v>2</v>
      </c>
      <c r="C30" s="6" t="s">
        <v>3</v>
      </c>
      <c r="D30" s="3">
        <v>23</v>
      </c>
      <c r="F30" s="6" t="s">
        <v>3</v>
      </c>
      <c r="G30" s="6" t="s">
        <v>2</v>
      </c>
      <c r="H30" s="3">
        <v>8</v>
      </c>
      <c r="M30" s="17" t="s">
        <v>17</v>
      </c>
      <c r="N30" s="18"/>
    </row>
    <row r="31" spans="1:14">
      <c r="A31" s="6" t="s">
        <v>2</v>
      </c>
      <c r="B31" s="6" t="s">
        <v>2</v>
      </c>
      <c r="C31" s="6" t="s">
        <v>3</v>
      </c>
      <c r="D31" s="3">
        <v>14</v>
      </c>
      <c r="F31" s="6" t="s">
        <v>3</v>
      </c>
      <c r="G31" s="6" t="s">
        <v>2</v>
      </c>
      <c r="H31" s="3">
        <v>31</v>
      </c>
      <c r="M31" s="19" t="s">
        <v>18</v>
      </c>
      <c r="N31" s="19">
        <f>N25/SQRT(N27)</f>
        <v>1.3935943682283933</v>
      </c>
    </row>
    <row r="32" spans="1:14">
      <c r="A32" s="6" t="s">
        <v>3</v>
      </c>
      <c r="B32" s="6" t="s">
        <v>2</v>
      </c>
      <c r="C32" s="6" t="s">
        <v>3</v>
      </c>
      <c r="D32" s="3">
        <v>26</v>
      </c>
      <c r="F32" s="6" t="s">
        <v>3</v>
      </c>
      <c r="G32" s="6" t="s">
        <v>2</v>
      </c>
      <c r="H32" s="3">
        <v>10</v>
      </c>
      <c r="M32" s="19" t="s">
        <v>19</v>
      </c>
      <c r="N32" s="19">
        <f>N27-1</f>
        <v>19</v>
      </c>
    </row>
    <row r="33" spans="1:14">
      <c r="A33" s="6" t="s">
        <v>3</v>
      </c>
      <c r="B33" s="6" t="s">
        <v>2</v>
      </c>
      <c r="C33" s="6" t="s">
        <v>3</v>
      </c>
      <c r="D33" s="3">
        <v>14</v>
      </c>
      <c r="F33" s="6" t="s">
        <v>3</v>
      </c>
      <c r="G33" s="6" t="s">
        <v>2</v>
      </c>
      <c r="H33" s="3">
        <v>26</v>
      </c>
      <c r="M33" s="20" t="s">
        <v>20</v>
      </c>
      <c r="N33" s="21">
        <f>TINV(1-N28,N32)</f>
        <v>2.093024049854864</v>
      </c>
    </row>
    <row r="34" spans="1:14">
      <c r="A34" s="6" t="s">
        <v>3</v>
      </c>
      <c r="B34" s="6" t="s">
        <v>2</v>
      </c>
      <c r="C34" s="6" t="s">
        <v>3</v>
      </c>
      <c r="D34" s="3">
        <v>19</v>
      </c>
      <c r="F34" s="6" t="s">
        <v>3</v>
      </c>
      <c r="G34" s="6" t="s">
        <v>2</v>
      </c>
      <c r="H34" s="3">
        <v>14</v>
      </c>
      <c r="M34" s="19" t="s">
        <v>21</v>
      </c>
      <c r="N34" s="21">
        <f>N33*N31</f>
        <v>2.9168265284443224</v>
      </c>
    </row>
    <row r="35" spans="1:14">
      <c r="A35" s="6" t="s">
        <v>2</v>
      </c>
      <c r="B35" s="6" t="s">
        <v>2</v>
      </c>
      <c r="C35" s="6" t="s">
        <v>3</v>
      </c>
      <c r="D35" s="3">
        <v>7</v>
      </c>
      <c r="F35" s="6" t="s">
        <v>3</v>
      </c>
      <c r="G35" s="6" t="s">
        <v>2</v>
      </c>
      <c r="H35" s="3">
        <v>19</v>
      </c>
      <c r="M35" s="22"/>
      <c r="N35" s="22"/>
    </row>
    <row r="36" spans="1:14">
      <c r="A36" s="6" t="s">
        <v>3</v>
      </c>
      <c r="B36" s="6" t="s">
        <v>2</v>
      </c>
      <c r="C36" s="6" t="s">
        <v>2</v>
      </c>
      <c r="D36" s="3" t="s">
        <v>4</v>
      </c>
      <c r="M36" s="23" t="s">
        <v>22</v>
      </c>
      <c r="N36" s="24"/>
    </row>
    <row r="37" spans="1:14">
      <c r="A37" s="6" t="s">
        <v>2</v>
      </c>
      <c r="B37" s="6" t="s">
        <v>3</v>
      </c>
      <c r="C37" s="6" t="s">
        <v>2</v>
      </c>
      <c r="D37" s="3" t="s">
        <v>4</v>
      </c>
      <c r="M37" s="25" t="s">
        <v>23</v>
      </c>
      <c r="N37" s="26">
        <f>N26-N34</f>
        <v>14.083173471555678</v>
      </c>
    </row>
    <row r="38" spans="1:14">
      <c r="A38" s="6" t="s">
        <v>3</v>
      </c>
      <c r="B38" s="6" t="s">
        <v>2</v>
      </c>
      <c r="C38" s="6" t="s">
        <v>2</v>
      </c>
      <c r="D38" s="3" t="s">
        <v>4</v>
      </c>
      <c r="M38" s="25" t="s">
        <v>24</v>
      </c>
      <c r="N38" s="26">
        <f>N26+N34</f>
        <v>19.916826528444322</v>
      </c>
    </row>
    <row r="39" spans="1:14">
      <c r="A39" s="6" t="s">
        <v>2</v>
      </c>
      <c r="B39" s="6" t="s">
        <v>2</v>
      </c>
      <c r="C39" s="6" t="s">
        <v>2</v>
      </c>
      <c r="D39" s="3" t="s">
        <v>4</v>
      </c>
    </row>
    <row r="40" spans="1:14">
      <c r="A40" s="6" t="s">
        <v>2</v>
      </c>
      <c r="B40" s="6" t="s">
        <v>2</v>
      </c>
      <c r="C40" s="6" t="s">
        <v>2</v>
      </c>
      <c r="D40" s="3" t="s">
        <v>4</v>
      </c>
    </row>
    <row r="41" spans="1:14">
      <c r="A41" s="6" t="s">
        <v>3</v>
      </c>
      <c r="B41" s="6" t="s">
        <v>2</v>
      </c>
      <c r="C41" s="6" t="s">
        <v>2</v>
      </c>
      <c r="D41" s="3" t="s">
        <v>4</v>
      </c>
    </row>
    <row r="42" spans="1:14">
      <c r="A42" s="6" t="s">
        <v>3</v>
      </c>
      <c r="B42" s="6" t="s">
        <v>2</v>
      </c>
      <c r="C42" s="6" t="s">
        <v>2</v>
      </c>
      <c r="D42" s="3" t="s">
        <v>4</v>
      </c>
    </row>
    <row r="43" spans="1:14">
      <c r="A43" s="6" t="s">
        <v>3</v>
      </c>
      <c r="B43" s="6" t="s">
        <v>2</v>
      </c>
      <c r="C43" s="6" t="s">
        <v>2</v>
      </c>
      <c r="D43" s="3" t="s">
        <v>4</v>
      </c>
    </row>
    <row r="44" spans="1:14">
      <c r="A44" s="6" t="s">
        <v>2</v>
      </c>
      <c r="B44" s="6" t="s">
        <v>2</v>
      </c>
      <c r="C44" s="6" t="s">
        <v>2</v>
      </c>
      <c r="D44" s="3" t="s">
        <v>4</v>
      </c>
    </row>
    <row r="45" spans="1:14">
      <c r="A45" s="6" t="s">
        <v>3</v>
      </c>
      <c r="B45" s="6" t="s">
        <v>3</v>
      </c>
      <c r="C45" s="6" t="s">
        <v>2</v>
      </c>
      <c r="D45" s="3" t="s">
        <v>4</v>
      </c>
    </row>
    <row r="46" spans="1:14">
      <c r="A46" s="6" t="s">
        <v>3</v>
      </c>
      <c r="B46" s="6" t="s">
        <v>2</v>
      </c>
      <c r="C46" s="6" t="s">
        <v>2</v>
      </c>
      <c r="D46" s="3" t="s">
        <v>4</v>
      </c>
    </row>
    <row r="47" spans="1:14">
      <c r="A47" s="6" t="s">
        <v>3</v>
      </c>
      <c r="B47" s="6" t="s">
        <v>2</v>
      </c>
      <c r="C47" s="6" t="s">
        <v>2</v>
      </c>
      <c r="D47" s="3" t="s">
        <v>4</v>
      </c>
    </row>
    <row r="48" spans="1:14">
      <c r="A48" s="6" t="s">
        <v>2</v>
      </c>
      <c r="B48" s="6" t="s">
        <v>2</v>
      </c>
      <c r="C48" s="6" t="s">
        <v>2</v>
      </c>
      <c r="D48" s="3" t="s">
        <v>4</v>
      </c>
    </row>
    <row r="49" spans="1:4">
      <c r="A49" s="6" t="s">
        <v>2</v>
      </c>
      <c r="B49" s="6" t="s">
        <v>2</v>
      </c>
      <c r="C49" s="6" t="s">
        <v>2</v>
      </c>
      <c r="D49" s="3" t="s">
        <v>4</v>
      </c>
    </row>
    <row r="50" spans="1:4">
      <c r="A50" s="6" t="s">
        <v>3</v>
      </c>
      <c r="B50" s="6" t="s">
        <v>2</v>
      </c>
      <c r="C50" s="6" t="s">
        <v>2</v>
      </c>
      <c r="D50" s="3" t="s">
        <v>4</v>
      </c>
    </row>
    <row r="51" spans="1:4">
      <c r="A51" s="6" t="s">
        <v>2</v>
      </c>
      <c r="B51" s="6" t="s">
        <v>2</v>
      </c>
      <c r="C51" s="6" t="s">
        <v>2</v>
      </c>
      <c r="D51" s="3" t="s">
        <v>4</v>
      </c>
    </row>
    <row r="52" spans="1:4">
      <c r="A52" s="6" t="s">
        <v>2</v>
      </c>
      <c r="B52" s="6" t="s">
        <v>2</v>
      </c>
      <c r="C52" s="6" t="s">
        <v>2</v>
      </c>
      <c r="D52" s="3" t="s">
        <v>4</v>
      </c>
    </row>
    <row r="53" spans="1:4">
      <c r="A53" s="6" t="s">
        <v>3</v>
      </c>
      <c r="B53" s="6" t="s">
        <v>3</v>
      </c>
      <c r="C53" s="6" t="s">
        <v>2</v>
      </c>
      <c r="D53" s="3" t="s">
        <v>4</v>
      </c>
    </row>
    <row r="54" spans="1:4">
      <c r="A54" s="6" t="s">
        <v>2</v>
      </c>
      <c r="B54" s="6" t="s">
        <v>2</v>
      </c>
      <c r="C54" s="6" t="s">
        <v>2</v>
      </c>
      <c r="D54" s="3" t="s">
        <v>4</v>
      </c>
    </row>
    <row r="55" spans="1:4">
      <c r="A55" s="6" t="s">
        <v>3</v>
      </c>
      <c r="B55" s="6" t="s">
        <v>2</v>
      </c>
      <c r="C55" s="6" t="s">
        <v>2</v>
      </c>
      <c r="D55" s="3" t="s">
        <v>4</v>
      </c>
    </row>
    <row r="56" spans="1:4">
      <c r="A56" s="6" t="s">
        <v>3</v>
      </c>
      <c r="B56" s="6" t="s">
        <v>2</v>
      </c>
      <c r="C56" s="6" t="s">
        <v>2</v>
      </c>
      <c r="D56" s="3" t="s">
        <v>4</v>
      </c>
    </row>
    <row r="57" spans="1:4">
      <c r="A57" s="6" t="s">
        <v>2</v>
      </c>
      <c r="B57" s="6" t="s">
        <v>2</v>
      </c>
      <c r="C57" s="6" t="s">
        <v>2</v>
      </c>
      <c r="D57" s="3" t="s">
        <v>4</v>
      </c>
    </row>
    <row r="58" spans="1:4">
      <c r="A58" s="6" t="s">
        <v>2</v>
      </c>
      <c r="B58" s="6" t="s">
        <v>2</v>
      </c>
      <c r="C58" s="6" t="s">
        <v>2</v>
      </c>
      <c r="D58" s="3" t="s">
        <v>4</v>
      </c>
    </row>
    <row r="59" spans="1:4">
      <c r="A59" s="6" t="s">
        <v>3</v>
      </c>
      <c r="B59" s="6" t="s">
        <v>2</v>
      </c>
      <c r="C59" s="6" t="s">
        <v>2</v>
      </c>
      <c r="D59" s="3" t="s">
        <v>4</v>
      </c>
    </row>
    <row r="60" spans="1:4">
      <c r="A60" s="6" t="s">
        <v>3</v>
      </c>
      <c r="B60" s="6" t="s">
        <v>2</v>
      </c>
      <c r="C60" s="6" t="s">
        <v>2</v>
      </c>
      <c r="D60" s="3" t="s">
        <v>4</v>
      </c>
    </row>
    <row r="61" spans="1:4">
      <c r="A61" s="6" t="s">
        <v>3</v>
      </c>
      <c r="B61" s="6" t="s">
        <v>3</v>
      </c>
      <c r="C61" s="6" t="s">
        <v>2</v>
      </c>
      <c r="D61" s="3" t="s">
        <v>4</v>
      </c>
    </row>
    <row r="62" spans="1:4">
      <c r="A62" s="6" t="s">
        <v>3</v>
      </c>
      <c r="B62" s="6" t="s">
        <v>2</v>
      </c>
      <c r="C62" s="6" t="s">
        <v>2</v>
      </c>
      <c r="D62" s="3" t="s">
        <v>4</v>
      </c>
    </row>
    <row r="63" spans="1:4">
      <c r="A63" s="6" t="s">
        <v>2</v>
      </c>
      <c r="B63" s="6" t="s">
        <v>3</v>
      </c>
      <c r="C63" s="6" t="s">
        <v>2</v>
      </c>
      <c r="D63" s="3" t="s">
        <v>4</v>
      </c>
    </row>
    <row r="64" spans="1:4">
      <c r="A64" s="6" t="s">
        <v>3</v>
      </c>
      <c r="B64" s="6" t="s">
        <v>3</v>
      </c>
      <c r="C64" s="6" t="s">
        <v>2</v>
      </c>
      <c r="D64" s="3" t="s">
        <v>4</v>
      </c>
    </row>
    <row r="65" spans="1:4">
      <c r="A65" s="6" t="s">
        <v>3</v>
      </c>
      <c r="B65" s="6" t="s">
        <v>3</v>
      </c>
      <c r="C65" s="6" t="s">
        <v>2</v>
      </c>
      <c r="D65" s="3" t="s">
        <v>4</v>
      </c>
    </row>
    <row r="66" spans="1:4">
      <c r="A66" s="6" t="s">
        <v>3</v>
      </c>
      <c r="B66" s="6" t="s">
        <v>2</v>
      </c>
      <c r="C66" s="6" t="s">
        <v>2</v>
      </c>
      <c r="D66" s="3" t="s">
        <v>4</v>
      </c>
    </row>
    <row r="67" spans="1:4">
      <c r="A67" s="6" t="s">
        <v>2</v>
      </c>
      <c r="B67" s="6" t="s">
        <v>2</v>
      </c>
      <c r="C67" s="6" t="s">
        <v>2</v>
      </c>
      <c r="D67" s="3" t="s">
        <v>4</v>
      </c>
    </row>
  </sheetData>
  <autoFilter ref="F1:H1">
    <sortState ref="F2:H35">
      <sortCondition descending="1" ref="F1"/>
    </sortState>
  </autoFilter>
  <sortState ref="E1:F1">
    <sortCondition descending="1" ref="E1"/>
  </sortState>
  <mergeCells count="4">
    <mergeCell ref="M10:N10"/>
    <mergeCell ref="M16:N16"/>
    <mergeCell ref="M30:N30"/>
    <mergeCell ref="M36:N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I16" sqref="I16"/>
    </sheetView>
  </sheetViews>
  <sheetFormatPr defaultRowHeight="15"/>
  <cols>
    <col min="5" max="5" width="13.42578125" customWidth="1"/>
    <col min="6" max="6" width="11.28515625" customWidth="1"/>
    <col min="8" max="8" width="15" customWidth="1"/>
    <col min="9" max="9" width="13.42578125" customWidth="1"/>
  </cols>
  <sheetData>
    <row r="1" spans="1:9">
      <c r="A1" s="31" t="s">
        <v>35</v>
      </c>
      <c r="B1" s="31" t="s">
        <v>36</v>
      </c>
    </row>
    <row r="2" spans="1:9">
      <c r="A2" s="3">
        <v>11</v>
      </c>
      <c r="B2" s="3">
        <v>21</v>
      </c>
      <c r="D2" s="33" t="s">
        <v>37</v>
      </c>
      <c r="E2" s="33" t="s">
        <v>8</v>
      </c>
      <c r="F2" s="33" t="s">
        <v>38</v>
      </c>
      <c r="G2" s="33" t="s">
        <v>39</v>
      </c>
      <c r="H2" s="33" t="s">
        <v>40</v>
      </c>
      <c r="I2" s="33" t="s">
        <v>41</v>
      </c>
    </row>
    <row r="3" spans="1:9">
      <c r="A3" s="3">
        <v>5</v>
      </c>
      <c r="B3" s="3">
        <v>19</v>
      </c>
      <c r="D3" s="33">
        <v>0</v>
      </c>
      <c r="E3" s="33" t="s">
        <v>3</v>
      </c>
      <c r="F3" s="33">
        <f>COUNT(B2:B21)</f>
        <v>20</v>
      </c>
      <c r="G3" s="34">
        <f>F3/(F3+F4)</f>
        <v>0.60606060606060608</v>
      </c>
      <c r="H3" s="33">
        <f>F3</f>
        <v>20</v>
      </c>
      <c r="I3" s="34">
        <f>G3</f>
        <v>0.60606060606060608</v>
      </c>
    </row>
    <row r="4" spans="1:9">
      <c r="A4" s="3">
        <v>16</v>
      </c>
      <c r="B4" s="3">
        <v>18</v>
      </c>
      <c r="D4" s="33">
        <v>1</v>
      </c>
      <c r="E4" s="33" t="s">
        <v>2</v>
      </c>
      <c r="F4" s="33">
        <f>COUNT(A2:A14)</f>
        <v>13</v>
      </c>
      <c r="G4" s="34">
        <f>F4/(F3+F4)</f>
        <v>0.39393939393939392</v>
      </c>
      <c r="H4" s="33">
        <f>H3+F4</f>
        <v>33</v>
      </c>
      <c r="I4" s="34">
        <f>I3+G4</f>
        <v>1</v>
      </c>
    </row>
    <row r="5" spans="1:9">
      <c r="A5" s="3">
        <v>14</v>
      </c>
      <c r="B5" s="3">
        <v>17</v>
      </c>
    </row>
    <row r="6" spans="1:9">
      <c r="A6" s="3">
        <v>9</v>
      </c>
      <c r="B6" s="3">
        <v>20</v>
      </c>
    </row>
    <row r="7" spans="1:9">
      <c r="A7" s="3">
        <v>7</v>
      </c>
      <c r="B7" s="3">
        <v>12</v>
      </c>
    </row>
    <row r="8" spans="1:9">
      <c r="A8" s="3">
        <v>16</v>
      </c>
      <c r="B8" s="3">
        <v>15</v>
      </c>
    </row>
    <row r="9" spans="1:9">
      <c r="A9" s="3">
        <v>9</v>
      </c>
      <c r="B9" s="3">
        <v>13</v>
      </c>
    </row>
    <row r="10" spans="1:9">
      <c r="A10" s="3">
        <v>17</v>
      </c>
      <c r="B10" s="3">
        <v>22</v>
      </c>
    </row>
    <row r="11" spans="1:9">
      <c r="A11" s="3">
        <v>27</v>
      </c>
      <c r="B11" s="3">
        <v>11</v>
      </c>
    </row>
    <row r="12" spans="1:9">
      <c r="A12" s="3">
        <v>23</v>
      </c>
      <c r="B12" s="3">
        <v>18</v>
      </c>
    </row>
    <row r="13" spans="1:9">
      <c r="A13" s="3">
        <v>14</v>
      </c>
      <c r="B13" s="3">
        <v>18</v>
      </c>
    </row>
    <row r="14" spans="1:9">
      <c r="A14" s="3">
        <v>7</v>
      </c>
      <c r="B14" s="3">
        <v>5</v>
      </c>
    </row>
    <row r="15" spans="1:9">
      <c r="B15" s="3">
        <v>23</v>
      </c>
    </row>
    <row r="16" spans="1:9">
      <c r="B16" s="3">
        <v>8</v>
      </c>
    </row>
    <row r="17" spans="2:2">
      <c r="B17" s="3">
        <v>31</v>
      </c>
    </row>
    <row r="18" spans="2:2">
      <c r="B18" s="3">
        <v>10</v>
      </c>
    </row>
    <row r="19" spans="2:2">
      <c r="B19" s="3">
        <v>26</v>
      </c>
    </row>
    <row r="20" spans="2:2">
      <c r="B20" s="3">
        <v>14</v>
      </c>
    </row>
    <row r="21" spans="2:2">
      <c r="B21" s="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Question #1</vt:lpstr>
      <vt:lpstr>Question #2</vt:lpstr>
      <vt:lpstr>Question #3</vt:lpstr>
      <vt:lpstr>Question #4</vt:lpstr>
      <vt:lpstr>Question #5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Exploring</cp:lastModifiedBy>
  <dcterms:created xsi:type="dcterms:W3CDTF">2007-05-15T19:49:51Z</dcterms:created>
  <dcterms:modified xsi:type="dcterms:W3CDTF">2020-07-20T13:07:09Z</dcterms:modified>
</cp:coreProperties>
</file>